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521" windowWidth="13605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'List1'!$A$1:$H$532</definedName>
  </definedNames>
  <calcPr fullCalcOnLoad="1"/>
</workbook>
</file>

<file path=xl/sharedStrings.xml><?xml version="1.0" encoding="utf-8"?>
<sst xmlns="http://schemas.openxmlformats.org/spreadsheetml/2006/main" count="1059" uniqueCount="445">
  <si>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</si>
  <si>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</si>
  <si>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</si>
  <si>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</si>
  <si>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</si>
  <si>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</si>
  <si>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</si>
  <si>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</si>
  <si>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</si>
  <si>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</si>
  <si>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</si>
  <si>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</si>
  <si>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</si>
  <si>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</si>
  <si>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</si>
  <si>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</si>
  <si>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</si>
  <si>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</si>
  <si>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</si>
  <si>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</si>
  <si>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</si>
  <si>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</si>
  <si>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</si>
  <si>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</si>
  <si>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</si>
  <si>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</si>
  <si>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</si>
  <si>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</si>
  <si>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</si>
  <si>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</si>
  <si>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</si>
  <si>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</si>
  <si>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</si>
  <si>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</si>
  <si>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</si>
  <si>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</si>
  <si>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</si>
  <si>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</si>
  <si>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</si>
  <si>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</si>
  <si>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</si>
  <si>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</si>
  <si>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</si>
  <si>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</si>
  <si>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</si>
  <si>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</si>
  <si>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</si>
  <si>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</si>
  <si>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</si>
  <si>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</si>
  <si>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</si>
  <si>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</si>
  <si>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</si>
  <si>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</si>
  <si>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</si>
  <si>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</si>
  <si>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</si>
  <si>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</si>
  <si>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</si>
  <si>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</si>
  <si>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</si>
  <si>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</si>
  <si>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</si>
  <si>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</si>
  <si>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</si>
  <si>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</si>
  <si>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</si>
  <si>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</si>
  <si>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</si>
  <si>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</si>
  <si>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</si>
  <si>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</si>
  <si>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</si>
  <si>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</si>
  <si>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</si>
  <si>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</si>
  <si>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</si>
  <si>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</si>
  <si>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</si>
  <si>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</si>
  <si>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</si>
  <si>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</si>
  <si>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</si>
  <si>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</si>
  <si>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</si>
  <si>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</si>
  <si>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</si>
  <si>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</si>
  <si>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</si>
  <si>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</si>
  <si>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</si>
  <si>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</si>
  <si>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</si>
  <si>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</si>
  <si>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</si>
  <si>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</si>
  <si>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</si>
  <si>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</si>
  <si>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</si>
  <si>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</si>
  <si>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</si>
  <si>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</si>
  <si>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</si>
  <si>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</si>
  <si>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</si>
  <si>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</si>
  <si>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</si>
  <si>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</si>
  <si>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</si>
  <si>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</si>
  <si>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</si>
  <si>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</si>
  <si>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</si>
  <si>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</si>
  <si>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</si>
  <si>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</si>
  <si>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</si>
  <si>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</si>
  <si>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</si>
  <si>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</si>
  <si>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</si>
  <si>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</si>
  <si>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</si>
  <si>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</si>
  <si>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</si>
  <si>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</si>
  <si>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</si>
  <si>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</si>
  <si>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</si>
  <si>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</si>
  <si>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</si>
  <si>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</si>
  <si>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</si>
  <si>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</si>
  <si>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</si>
  <si>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</si>
  <si>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</si>
  <si>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</si>
  <si>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</si>
  <si>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</si>
  <si>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</si>
  <si>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</si>
  <si>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</si>
  <si>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</si>
  <si>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</si>
  <si>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</si>
  <si>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</si>
  <si>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</si>
  <si>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</si>
  <si>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</si>
  <si>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</si>
  <si>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</si>
  <si>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</si>
  <si>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</si>
  <si>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</si>
  <si>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</si>
  <si>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</si>
  <si>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</si>
  <si>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</si>
  <si>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</si>
  <si>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</si>
  <si>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</si>
  <si>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</si>
  <si>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</si>
  <si>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</si>
  <si>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</si>
  <si>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</si>
  <si>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</si>
  <si>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</si>
  <si>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</si>
  <si>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</si>
  <si>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</si>
  <si>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</si>
  <si>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</si>
  <si>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</si>
  <si>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</si>
  <si>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</si>
  <si>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</si>
  <si>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</si>
  <si>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</si>
  <si>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</si>
  <si>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</si>
  <si>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</si>
  <si>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</si>
  <si>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</si>
  <si>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</si>
  <si>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</si>
  <si>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</si>
  <si>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</si>
  <si>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</si>
  <si>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</si>
  <si>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</si>
  <si>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</si>
  <si>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</si>
  <si>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</si>
  <si>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</si>
  <si>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</si>
  <si>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</si>
  <si>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</si>
  <si>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</si>
  <si>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</si>
  <si>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</si>
  <si>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</si>
  <si>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</si>
  <si>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</si>
  <si>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</si>
  <si>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</si>
  <si>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</si>
  <si>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</si>
  <si>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</si>
  <si>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</si>
  <si>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</si>
  <si>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</si>
  <si>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</si>
  <si>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</si>
  <si>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</si>
  <si>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</si>
  <si>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</si>
  <si>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</si>
  <si>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</si>
  <si>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</si>
  <si>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</si>
  <si>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</si>
  <si>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</si>
  <si>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</si>
  <si>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</si>
  <si>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</si>
  <si>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</si>
  <si>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</si>
  <si>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</si>
  <si>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</si>
  <si>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</si>
  <si>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</si>
  <si>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</si>
  <si>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</si>
  <si>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</si>
  <si>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</si>
  <si>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</si>
  <si>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</si>
  <si>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</si>
  <si>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</si>
  <si>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</si>
  <si>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</si>
  <si>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</si>
  <si>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</si>
  <si>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</si>
  <si>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</si>
  <si>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</si>
  <si>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</si>
  <si>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</si>
  <si>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</si>
  <si>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</si>
  <si>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</si>
  <si>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</si>
  <si>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</si>
  <si>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</si>
  <si>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</si>
  <si>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</si>
  <si>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</si>
  <si>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</si>
  <si>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</si>
  <si>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</si>
  <si>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</si>
  <si>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</si>
  <si>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</si>
  <si>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</si>
  <si>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</si>
  <si>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</si>
  <si>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</si>
  <si>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</si>
  <si>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</si>
  <si>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</si>
  <si>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</si>
  <si>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</si>
  <si>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</si>
  <si>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</si>
  <si>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</si>
  <si>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</si>
  <si>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</si>
  <si>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</si>
  <si>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</si>
  <si>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</si>
  <si>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</si>
  <si>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</si>
  <si>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</si>
  <si>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</si>
  <si>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</si>
  <si>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</si>
  <si>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</si>
  <si>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</si>
  <si>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</si>
  <si>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</si>
  <si>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</si>
  <si>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</si>
  <si>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</si>
  <si>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</si>
  <si>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</si>
  <si>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</si>
  <si>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</si>
  <si>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</si>
  <si>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</si>
  <si>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</si>
  <si>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</si>
  <si>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</si>
  <si>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</si>
  <si>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</si>
  <si>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</si>
  <si>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</si>
  <si>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</si>
  <si>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</si>
  <si>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</si>
  <si>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</si>
  <si>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</si>
  <si>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</si>
  <si>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</si>
  <si>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</si>
  <si>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</si>
  <si>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</si>
  <si>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</si>
  <si>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</si>
  <si>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</si>
  <si>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</si>
  <si>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</si>
  <si>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</si>
  <si>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</si>
  <si>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</si>
  <si>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</si>
  <si>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</si>
  <si>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</si>
  <si>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</si>
  <si>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</si>
  <si>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</si>
  <si>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</si>
  <si>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</si>
  <si>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</si>
  <si>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</si>
  <si>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</si>
  <si>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</si>
  <si>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</si>
  <si>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</si>
  <si>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</si>
  <si>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</si>
  <si>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</si>
  <si>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</si>
  <si>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</si>
  <si>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</si>
  <si>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</si>
  <si>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</si>
  <si>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</si>
  <si>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</si>
  <si>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</si>
  <si>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</si>
  <si>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</si>
  <si>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</si>
  <si>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</si>
  <si>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</si>
  <si>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</si>
  <si>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</si>
  <si>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</si>
  <si>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</si>
  <si>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</si>
  <si>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</si>
  <si>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</si>
  <si>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</si>
  <si>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</si>
  <si>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</si>
  <si>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</si>
  <si>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</si>
  <si>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</si>
  <si>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</si>
  <si>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</si>
  <si>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</si>
  <si>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</si>
  <si>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</si>
  <si>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</si>
  <si>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</si>
  <si>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</si>
  <si>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</si>
  <si>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</si>
  <si>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</si>
  <si>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</si>
  <si>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</si>
  <si>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</si>
  <si>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</si>
  <si>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</si>
  <si>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</si>
  <si>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</si>
  <si>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Plan
2015.</t>
  </si>
  <si>
    <t>Indeks
2015./
2014.</t>
  </si>
  <si>
    <t>Indeks
2015./
Plan 2015.</t>
  </si>
  <si>
    <t>Razlika
2015. - 2014.</t>
  </si>
  <si>
    <t>012</t>
  </si>
  <si>
    <t>DRŽAVNO IZBORNO POVJERENSTVO REPUBLIKE HRVATSKE</t>
  </si>
  <si>
    <t>01205</t>
  </si>
  <si>
    <t>Ured zastupnika Republike Hrvatske pred Europskim sudom za l</t>
  </si>
  <si>
    <t>Ured za opće poslove Hrvatskoga sabora i Vlade Republike Hrv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</si>
  <si>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</si>
  <si>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</si>
  <si>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</si>
  <si>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</si>
  <si>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</si>
  <si>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</si>
  <si>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</si>
  <si>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</si>
  <si>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Agencija za plaćanja u poljoprivredi, ribarstvu i ruralnom r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</si>
  <si>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</si>
  <si>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</si>
  <si>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</si>
  <si>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</si>
  <si>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</si>
  <si>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</si>
  <si>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</si>
  <si>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</si>
  <si>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</si>
  <si>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</si>
  <si>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</si>
  <si>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</si>
  <si>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</si>
  <si>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</si>
  <si>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</si>
  <si>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</si>
  <si>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</si>
  <si>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</si>
  <si>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</si>
  <si>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</si>
  <si>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</si>
  <si>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</si>
  <si>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</si>
  <si>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</si>
  <si>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</si>
  <si>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</si>
  <si>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</si>
  <si>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</si>
  <si>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</si>
  <si>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</si>
  <si>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Agencija za kvalitetu i akreditaciju u zdravstvu i socijalno</t>
  </si>
  <si>
    <t>44573</t>
  </si>
  <si>
    <t>Hrvatski zavod za hitnu medicinu</t>
  </si>
  <si>
    <t>47893</t>
  </si>
  <si>
    <t>Klinika za dječje bolesti Zagreb</t>
  </si>
  <si>
    <t>Mjesečni izvještaj po organizacijskoj klasifikaciji Državnog proračuna i računima 3 i 4 ekonomske klasifikacije za razdoblje siječanj-veljača 2014. i 2015. godine</t>
  </si>
  <si>
    <t>Siječanj-veljača
2014.</t>
  </si>
  <si>
    <t>Siječanj-veljača
2015.*</t>
  </si>
  <si>
    <t>Izvor: Ministarstvo financija</t>
  </si>
  <si>
    <t>* Preliminarni podaci. Za siječanj i veljaču 2015. nisu evidentirani rashodi proračunskih korisnika u znanosti, visokom obrazovanju, pravosuđu, sustavu izvršenja sankcija, kulturnih ustanova, nacionalnih parkova, parkova prirode, zdravstvenih ustanova i Državnog zavoda za zaštitu prirode, koji su financirani iz vlastitih i/ili namjenskih prihoda tih ustanova, budući da se ne izvršavaju kroz sustav državne riznice, već se izvršenje evidentira temeljem izvještaja.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</si>
</sst>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>
      <alignment horizontal="center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5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2" width="19.57421875" style="1" bestFit="1" customWidth="1"/>
    <col min="13" max="16384" width="9.140625" style="1" customWidth="1"/>
  </cols>
  <sheetData>
    <row r="1" ht="12.75">
      <c r="A1" s="8" t="s">
        <v>440</v>
      </c>
    </row>
    <row r="2" spans="3:5" ht="13.5" thickBot="1">
      <c r="C2" s="35"/>
      <c r="D2" s="35"/>
      <c r="E2" s="35"/>
    </row>
    <row r="3" spans="1:8" ht="39.75" customHeight="1">
      <c r="A3" s="27"/>
      <c r="B3" s="28" t="s">
        <v>355</v>
      </c>
      <c r="C3" s="29" t="s">
        <v>441</v>
      </c>
      <c r="D3" s="29" t="s">
        <v>387</v>
      </c>
      <c r="E3" s="29" t="s">
        <v>442</v>
      </c>
      <c r="F3" s="30" t="s">
        <v>388</v>
      </c>
      <c r="G3" s="30" t="s">
        <v>389</v>
      </c>
      <c r="H3" s="31" t="s">
        <v>390</v>
      </c>
    </row>
    <row r="4" spans="1:12" ht="12.75">
      <c r="A4" s="17"/>
      <c r="B4" s="18" t="s">
        <v>0</v>
      </c>
      <c r="C4" s="19">
        <f>+C5+C14+C18+C22+C26+C30+C34+C83+C102+C103+C107+C111+C115+C122+C126+C142+C149+C153+C181+C188+C192+C219+C241+C251+C270+C286+C302+C345+C370+C374+C384+C430+C437+C441+C483+C487+C491+C495+C499+C503+C507+C511+C512+C513+C514+C518+C522+C525</f>
        <v>21881175063.62</v>
      </c>
      <c r="D4" s="19">
        <f>+D5+D14+D18+D22+D26+D30+D34+D83+D102+D103+D107+D111+D115+D122+D126+D142+D149+D153+D181+D188+D192+D219+D241+D251+D270+D286+D302+D345+D370+D374+D384+D430+D437+D441+D483+D487+D491+D495+D499+D503+D507+D511+D512+D513+D514+D518+D522+D525</f>
        <v>118975040935</v>
      </c>
      <c r="E4" s="19">
        <f>+E5+E14+E18+E22+E26+E30+E34+E83+E102+E103+E107+E111+E115+E122+E126+E142+E149+E153+E181+E188+E192+E219+E241+E251+E270+E286+E302+E345+E370+E374+E384+E430+E437+E441+E483+E487+E491+E495+E499+E503+E507+E511+E512+E513+E514+E518+E522+E525</f>
        <v>18986917785.78</v>
      </c>
      <c r="F4" s="23">
        <f>IF(C4=0,"x",E4/C4*100)</f>
        <v>86.77284346281732</v>
      </c>
      <c r="G4" s="23">
        <f>IF(D4=0,"x",E4/D4*100)</f>
        <v>15.958740284151851</v>
      </c>
      <c r="H4" s="20">
        <f>+H5+H14+H18+H22+H26+H30+H34+H83+H102+H103+H107+H111+H115+H122+H126+H142+H149+H153+H181+H188+H192+H219+H241+H251+H270+H286+H302+H345+H370+H374+H384+H430+H437+H441+H483+H487+H491+H495+H499+H503+H507+H511+H512+H513+H514+H518+H522+H525</f>
        <v>-2894257277.8399997</v>
      </c>
      <c r="I4" s="21"/>
      <c r="J4" s="37"/>
      <c r="K4" s="37"/>
      <c r="L4" s="37"/>
    </row>
    <row r="5" spans="1:15" s="8" customFormat="1" ht="12.75">
      <c r="A5" s="10" t="s">
        <v>1</v>
      </c>
      <c r="B5" s="7" t="s">
        <v>2</v>
      </c>
      <c r="C5" s="32">
        <v>22784187.27</v>
      </c>
      <c r="D5" s="32">
        <v>131958000</v>
      </c>
      <c r="E5" s="32">
        <v>19707382.83</v>
      </c>
      <c r="F5" s="22">
        <f aca="true" t="shared" si="0" ref="F5:F65">IF(C5=0,"x",E5/C5*100)</f>
        <v>86.49587802479469</v>
      </c>
      <c r="G5" s="22">
        <f aca="true" t="shared" si="1" ref="G5:G65">IF(D5=0,"x",E5/D5*100)</f>
        <v>14.93458739144273</v>
      </c>
      <c r="H5" s="14">
        <f aca="true" t="shared" si="2" ref="H5:H65">+E5-C5</f>
        <v>-3076804.4400000013</v>
      </c>
      <c r="J5" s="37"/>
      <c r="K5" s="37"/>
      <c r="L5" s="37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2">
        <v>21259719.78</v>
      </c>
      <c r="D6" s="32">
        <v>131958000</v>
      </c>
      <c r="E6" s="32">
        <v>19707382.83</v>
      </c>
      <c r="F6" s="22">
        <f t="shared" si="0"/>
        <v>92.69822478346889</v>
      </c>
      <c r="G6" s="22">
        <f t="shared" si="1"/>
        <v>14.93458739144273</v>
      </c>
      <c r="H6" s="14">
        <f t="shared" si="2"/>
        <v>-1552336.950000003</v>
      </c>
      <c r="J6" s="37"/>
      <c r="K6" s="37"/>
      <c r="L6" s="37"/>
    </row>
    <row r="7" spans="1:12" ht="12.75">
      <c r="A7" s="12" t="s">
        <v>5</v>
      </c>
      <c r="B7" s="2" t="s">
        <v>6</v>
      </c>
      <c r="C7" s="33">
        <v>21219390.72</v>
      </c>
      <c r="D7" s="33">
        <v>130028000</v>
      </c>
      <c r="E7" s="33">
        <v>19695161.72</v>
      </c>
      <c r="F7" s="24">
        <f t="shared" si="0"/>
        <v>92.81681071755108</v>
      </c>
      <c r="G7" s="24">
        <f t="shared" si="1"/>
        <v>15.14686199895407</v>
      </c>
      <c r="H7" s="13">
        <f t="shared" si="2"/>
        <v>-1524229</v>
      </c>
      <c r="J7" s="37"/>
      <c r="K7" s="37"/>
      <c r="L7" s="37"/>
    </row>
    <row r="8" spans="1:12" ht="12.75">
      <c r="A8" s="12" t="s">
        <v>7</v>
      </c>
      <c r="B8" s="2" t="s">
        <v>8</v>
      </c>
      <c r="C8" s="33">
        <v>40329.06</v>
      </c>
      <c r="D8" s="33">
        <v>1930000</v>
      </c>
      <c r="E8" s="33">
        <v>12221.11</v>
      </c>
      <c r="F8" s="24">
        <f t="shared" si="0"/>
        <v>30.303483393860407</v>
      </c>
      <c r="G8" s="24">
        <f t="shared" si="1"/>
        <v>0.6332181347150259</v>
      </c>
      <c r="H8" s="13">
        <f t="shared" si="2"/>
        <v>-28107.949999999997</v>
      </c>
      <c r="J8" s="37"/>
      <c r="K8" s="37"/>
      <c r="L8" s="37"/>
    </row>
    <row r="9" spans="1:12" s="8" customFormat="1" ht="12.75">
      <c r="A9" s="11" t="s">
        <v>9</v>
      </c>
      <c r="B9" s="9" t="s">
        <v>10</v>
      </c>
      <c r="C9" s="32">
        <v>841144.95</v>
      </c>
      <c r="D9" s="32">
        <v>0</v>
      </c>
      <c r="E9" s="32"/>
      <c r="F9" s="22">
        <f t="shared" si="0"/>
        <v>0</v>
      </c>
      <c r="G9" s="22" t="str">
        <f t="shared" si="1"/>
        <v>x</v>
      </c>
      <c r="H9" s="14">
        <f t="shared" si="2"/>
        <v>-841144.95</v>
      </c>
      <c r="J9" s="37"/>
      <c r="K9" s="37"/>
      <c r="L9" s="37"/>
    </row>
    <row r="10" spans="1:12" ht="12.75">
      <c r="A10" s="12" t="s">
        <v>5</v>
      </c>
      <c r="B10" s="2" t="s">
        <v>6</v>
      </c>
      <c r="C10" s="33">
        <v>839066.95</v>
      </c>
      <c r="D10" s="33">
        <v>0</v>
      </c>
      <c r="E10" s="33"/>
      <c r="F10" s="24">
        <f t="shared" si="0"/>
        <v>0</v>
      </c>
      <c r="G10" s="24" t="str">
        <f t="shared" si="1"/>
        <v>x</v>
      </c>
      <c r="H10" s="13">
        <f t="shared" si="2"/>
        <v>-839066.95</v>
      </c>
      <c r="J10" s="37"/>
      <c r="K10" s="37"/>
      <c r="L10" s="37"/>
    </row>
    <row r="11" spans="1:12" ht="12.75">
      <c r="A11" s="12" t="s">
        <v>7</v>
      </c>
      <c r="B11" s="2" t="s">
        <v>8</v>
      </c>
      <c r="C11" s="33">
        <v>2078</v>
      </c>
      <c r="D11" s="33">
        <v>0</v>
      </c>
      <c r="E11" s="33"/>
      <c r="F11" s="24"/>
      <c r="G11" s="24"/>
      <c r="H11" s="13"/>
      <c r="J11" s="37"/>
      <c r="K11" s="37"/>
      <c r="L11" s="37"/>
    </row>
    <row r="12" spans="1:12" s="8" customFormat="1" ht="12.75">
      <c r="A12" s="11" t="s">
        <v>358</v>
      </c>
      <c r="B12" s="9" t="s">
        <v>359</v>
      </c>
      <c r="C12" s="32">
        <v>683322.54</v>
      </c>
      <c r="D12" s="32">
        <v>0</v>
      </c>
      <c r="E12" s="32"/>
      <c r="F12" s="22">
        <f>IF(C12=0,"x",E12/C12*100)</f>
        <v>0</v>
      </c>
      <c r="G12" s="22" t="str">
        <f>IF(D12=0,"x",E12/D12*100)</f>
        <v>x</v>
      </c>
      <c r="H12" s="14">
        <f>+E12-C12</f>
        <v>-683322.54</v>
      </c>
      <c r="J12" s="37"/>
      <c r="K12" s="37"/>
      <c r="L12" s="37"/>
    </row>
    <row r="13" spans="1:12" ht="12.75">
      <c r="A13" s="12" t="s">
        <v>5</v>
      </c>
      <c r="B13" s="2" t="s">
        <v>6</v>
      </c>
      <c r="C13" s="33">
        <v>683322.54</v>
      </c>
      <c r="D13" s="33">
        <v>0</v>
      </c>
      <c r="E13" s="33"/>
      <c r="F13" s="24">
        <f t="shared" si="0"/>
        <v>0</v>
      </c>
      <c r="G13" s="24" t="str">
        <f t="shared" si="1"/>
        <v>x</v>
      </c>
      <c r="H13" s="13">
        <f t="shared" si="2"/>
        <v>-683322.54</v>
      </c>
      <c r="J13" s="37"/>
      <c r="K13" s="37"/>
      <c r="L13" s="37"/>
    </row>
    <row r="14" spans="1:15" s="8" customFormat="1" ht="12.75">
      <c r="A14" s="10" t="s">
        <v>391</v>
      </c>
      <c r="B14" s="7" t="s">
        <v>392</v>
      </c>
      <c r="C14" s="32"/>
      <c r="D14" s="32">
        <v>201680000</v>
      </c>
      <c r="E14" s="32">
        <v>73803879.56</v>
      </c>
      <c r="F14" s="22" t="str">
        <f t="shared" si="0"/>
        <v>x</v>
      </c>
      <c r="G14" s="22">
        <f t="shared" si="1"/>
        <v>36.59454559698532</v>
      </c>
      <c r="H14" s="14">
        <f t="shared" si="2"/>
        <v>73803879.56</v>
      </c>
      <c r="J14" s="37"/>
      <c r="K14" s="37"/>
      <c r="L14" s="37"/>
      <c r="M14" s="21"/>
      <c r="N14" s="21"/>
      <c r="O14" s="21"/>
    </row>
    <row r="15" spans="1:12" s="8" customFormat="1" ht="12.75">
      <c r="A15" s="11" t="s">
        <v>393</v>
      </c>
      <c r="B15" s="9" t="s">
        <v>10</v>
      </c>
      <c r="C15" s="32"/>
      <c r="D15" s="32">
        <v>201680000</v>
      </c>
      <c r="E15" s="32">
        <v>73803879.56</v>
      </c>
      <c r="F15" s="22" t="str">
        <f t="shared" si="0"/>
        <v>x</v>
      </c>
      <c r="G15" s="22">
        <f t="shared" si="1"/>
        <v>36.59454559698532</v>
      </c>
      <c r="H15" s="14">
        <f t="shared" si="2"/>
        <v>73803879.56</v>
      </c>
      <c r="J15" s="37"/>
      <c r="K15" s="37"/>
      <c r="L15" s="37"/>
    </row>
    <row r="16" spans="1:12" ht="12.75">
      <c r="A16" s="12" t="s">
        <v>5</v>
      </c>
      <c r="B16" s="2" t="s">
        <v>6</v>
      </c>
      <c r="C16" s="33"/>
      <c r="D16" s="33">
        <v>198944000</v>
      </c>
      <c r="E16" s="33">
        <v>73803001.56</v>
      </c>
      <c r="F16" s="24" t="str">
        <f>IF(C16=0,"x",E16/C16*100)</f>
        <v>x</v>
      </c>
      <c r="G16" s="24">
        <f>IF(D16=0,"x",E16/D16*100)</f>
        <v>37.09737491957536</v>
      </c>
      <c r="H16" s="13">
        <f t="shared" si="2"/>
        <v>73803001.56</v>
      </c>
      <c r="J16" s="37"/>
      <c r="K16" s="37"/>
      <c r="L16" s="37"/>
    </row>
    <row r="17" spans="1:12" ht="12.75">
      <c r="A17" s="12" t="s">
        <v>7</v>
      </c>
      <c r="B17" s="2" t="s">
        <v>8</v>
      </c>
      <c r="C17" s="33"/>
      <c r="D17" s="33">
        <v>2736000</v>
      </c>
      <c r="E17" s="33">
        <v>878</v>
      </c>
      <c r="F17" s="24" t="str">
        <f>IF(C17=0,"x",E17/C17*100)</f>
        <v>x</v>
      </c>
      <c r="G17" s="24">
        <f>IF(D17=0,"x",E17/D17*100)</f>
        <v>0.0320906432748538</v>
      </c>
      <c r="H17" s="13">
        <f t="shared" si="2"/>
        <v>878</v>
      </c>
      <c r="J17" s="37"/>
      <c r="K17" s="37"/>
      <c r="L17" s="37"/>
    </row>
    <row r="18" spans="1:15" s="8" customFormat="1" ht="25.5">
      <c r="A18" s="10" t="s">
        <v>11</v>
      </c>
      <c r="B18" s="7" t="s">
        <v>357</v>
      </c>
      <c r="C18" s="32">
        <v>83574.87</v>
      </c>
      <c r="D18" s="32">
        <v>863000</v>
      </c>
      <c r="E18" s="32">
        <v>85042.51</v>
      </c>
      <c r="F18" s="22">
        <f>IF(C18=0,"x",E18/C18*100)</f>
        <v>101.75607811295428</v>
      </c>
      <c r="G18" s="22">
        <f>IF(D18=0,"x",E18/D18*100)</f>
        <v>9.85428852838934</v>
      </c>
      <c r="H18" s="14">
        <f t="shared" si="2"/>
        <v>1467.6399999999994</v>
      </c>
      <c r="J18" s="37"/>
      <c r="K18" s="37"/>
      <c r="L18" s="37"/>
      <c r="M18" s="21"/>
      <c r="N18" s="21"/>
      <c r="O18" s="21"/>
    </row>
    <row r="19" spans="1:12" s="8" customFormat="1" ht="25.5">
      <c r="A19" s="11" t="s">
        <v>12</v>
      </c>
      <c r="B19" s="9" t="s">
        <v>356</v>
      </c>
      <c r="C19" s="32">
        <v>83574.87</v>
      </c>
      <c r="D19" s="32">
        <v>863000</v>
      </c>
      <c r="E19" s="32">
        <v>85042.51</v>
      </c>
      <c r="F19" s="22">
        <f t="shared" si="0"/>
        <v>101.75607811295428</v>
      </c>
      <c r="G19" s="22">
        <f t="shared" si="1"/>
        <v>9.85428852838934</v>
      </c>
      <c r="H19" s="14">
        <f t="shared" si="2"/>
        <v>1467.6399999999994</v>
      </c>
      <c r="J19" s="37"/>
      <c r="K19" s="37"/>
      <c r="L19" s="37"/>
    </row>
    <row r="20" spans="1:12" ht="12.75">
      <c r="A20" s="12" t="s">
        <v>5</v>
      </c>
      <c r="B20" s="2" t="s">
        <v>6</v>
      </c>
      <c r="C20" s="33">
        <v>83574.87</v>
      </c>
      <c r="D20" s="33">
        <v>841000</v>
      </c>
      <c r="E20" s="33">
        <v>85042.51</v>
      </c>
      <c r="F20" s="24">
        <f t="shared" si="0"/>
        <v>101.75607811295428</v>
      </c>
      <c r="G20" s="24">
        <f t="shared" si="1"/>
        <v>10.112070154577884</v>
      </c>
      <c r="H20" s="13">
        <f t="shared" si="2"/>
        <v>1467.6399999999994</v>
      </c>
      <c r="J20" s="37"/>
      <c r="K20" s="37"/>
      <c r="L20" s="37"/>
    </row>
    <row r="21" spans="1:12" ht="12.75">
      <c r="A21" s="12" t="s">
        <v>7</v>
      </c>
      <c r="B21" s="2" t="s">
        <v>8</v>
      </c>
      <c r="C21" s="33"/>
      <c r="D21" s="33">
        <v>22000</v>
      </c>
      <c r="E21" s="33"/>
      <c r="F21" s="24" t="str">
        <f t="shared" si="0"/>
        <v>x</v>
      </c>
      <c r="G21" s="24">
        <f t="shared" si="1"/>
        <v>0</v>
      </c>
      <c r="H21" s="13">
        <f t="shared" si="2"/>
        <v>0</v>
      </c>
      <c r="J21" s="37"/>
      <c r="K21" s="37"/>
      <c r="L21" s="37"/>
    </row>
    <row r="22" spans="1:15" s="8" customFormat="1" ht="12.75">
      <c r="A22" s="10" t="s">
        <v>13</v>
      </c>
      <c r="B22" s="7" t="s">
        <v>14</v>
      </c>
      <c r="C22" s="32">
        <v>4921792.3</v>
      </c>
      <c r="D22" s="32">
        <v>41100000</v>
      </c>
      <c r="E22" s="32">
        <v>4430250.21</v>
      </c>
      <c r="F22" s="22">
        <f t="shared" si="0"/>
        <v>90.01294528418032</v>
      </c>
      <c r="G22" s="22">
        <f t="shared" si="1"/>
        <v>10.779197591240877</v>
      </c>
      <c r="H22" s="14">
        <f t="shared" si="2"/>
        <v>-491542.08999999985</v>
      </c>
      <c r="J22" s="37"/>
      <c r="K22" s="37"/>
      <c r="L22" s="37"/>
      <c r="M22" s="21"/>
      <c r="N22" s="21"/>
      <c r="O22" s="21"/>
    </row>
    <row r="23" spans="1:12" s="8" customFormat="1" ht="12.75">
      <c r="A23" s="11" t="s">
        <v>15</v>
      </c>
      <c r="B23" s="9" t="s">
        <v>16</v>
      </c>
      <c r="C23" s="32">
        <v>4921792.3</v>
      </c>
      <c r="D23" s="32">
        <v>41100000</v>
      </c>
      <c r="E23" s="32">
        <v>4430250.21</v>
      </c>
      <c r="F23" s="22">
        <f t="shared" si="0"/>
        <v>90.01294528418032</v>
      </c>
      <c r="G23" s="22">
        <f t="shared" si="1"/>
        <v>10.779197591240877</v>
      </c>
      <c r="H23" s="14">
        <f t="shared" si="2"/>
        <v>-491542.08999999985</v>
      </c>
      <c r="J23" s="37"/>
      <c r="K23" s="37"/>
      <c r="L23" s="37"/>
    </row>
    <row r="24" spans="1:12" ht="12.75">
      <c r="A24" s="12" t="s">
        <v>5</v>
      </c>
      <c r="B24" s="2" t="s">
        <v>6</v>
      </c>
      <c r="C24" s="33">
        <v>4900586.05</v>
      </c>
      <c r="D24" s="33">
        <v>40096500</v>
      </c>
      <c r="E24" s="33">
        <v>4430250.21</v>
      </c>
      <c r="F24" s="24">
        <f t="shared" si="0"/>
        <v>90.40245727345201</v>
      </c>
      <c r="G24" s="24">
        <f t="shared" si="1"/>
        <v>11.04896988515207</v>
      </c>
      <c r="H24" s="13">
        <f t="shared" si="2"/>
        <v>-470335.83999999985</v>
      </c>
      <c r="J24" s="37"/>
      <c r="K24" s="37"/>
      <c r="L24" s="37"/>
    </row>
    <row r="25" spans="1:12" ht="12.75">
      <c r="A25" s="12" t="s">
        <v>7</v>
      </c>
      <c r="B25" s="2" t="s">
        <v>8</v>
      </c>
      <c r="C25" s="33">
        <v>21206.25</v>
      </c>
      <c r="D25" s="33">
        <v>1003500</v>
      </c>
      <c r="E25" s="33"/>
      <c r="F25" s="24">
        <f t="shared" si="0"/>
        <v>0</v>
      </c>
      <c r="G25" s="24">
        <f t="shared" si="1"/>
        <v>0</v>
      </c>
      <c r="H25" s="13">
        <f t="shared" si="2"/>
        <v>-21206.25</v>
      </c>
      <c r="J25" s="37"/>
      <c r="K25" s="37"/>
      <c r="L25" s="37"/>
    </row>
    <row r="26" spans="1:15" s="8" customFormat="1" ht="12.75">
      <c r="A26" s="10" t="s">
        <v>17</v>
      </c>
      <c r="B26" s="7" t="s">
        <v>18</v>
      </c>
      <c r="C26" s="32">
        <v>4329661.98</v>
      </c>
      <c r="D26" s="32">
        <v>27425000</v>
      </c>
      <c r="E26" s="32">
        <v>4194699.6</v>
      </c>
      <c r="F26" s="22">
        <f t="shared" si="0"/>
        <v>96.88284257238942</v>
      </c>
      <c r="G26" s="22">
        <f t="shared" si="1"/>
        <v>15.295167183226981</v>
      </c>
      <c r="H26" s="14">
        <f t="shared" si="2"/>
        <v>-134962.38000000082</v>
      </c>
      <c r="J26" s="37"/>
      <c r="K26" s="37"/>
      <c r="L26" s="37"/>
      <c r="M26" s="21"/>
      <c r="N26" s="21"/>
      <c r="O26" s="21"/>
    </row>
    <row r="27" spans="1:12" s="8" customFormat="1" ht="12.75">
      <c r="A27" s="11" t="s">
        <v>19</v>
      </c>
      <c r="B27" s="9" t="s">
        <v>20</v>
      </c>
      <c r="C27" s="32">
        <v>4329661.98</v>
      </c>
      <c r="D27" s="32">
        <v>27425000</v>
      </c>
      <c r="E27" s="32">
        <v>4194699.6</v>
      </c>
      <c r="F27" s="22">
        <f t="shared" si="0"/>
        <v>96.88284257238942</v>
      </c>
      <c r="G27" s="22">
        <f t="shared" si="1"/>
        <v>15.295167183226981</v>
      </c>
      <c r="H27" s="14">
        <f t="shared" si="2"/>
        <v>-134962.38000000082</v>
      </c>
      <c r="J27" s="37"/>
      <c r="K27" s="37"/>
      <c r="L27" s="37"/>
    </row>
    <row r="28" spans="1:12" ht="12.75">
      <c r="A28" s="12" t="s">
        <v>5</v>
      </c>
      <c r="B28" s="2" t="s">
        <v>6</v>
      </c>
      <c r="C28" s="33">
        <v>4323795.97</v>
      </c>
      <c r="D28" s="33">
        <v>27138000</v>
      </c>
      <c r="E28" s="33">
        <v>4194313.09</v>
      </c>
      <c r="F28" s="24">
        <f t="shared" si="0"/>
        <v>97.00534250694534</v>
      </c>
      <c r="G28" s="24">
        <f t="shared" si="1"/>
        <v>15.455498157565037</v>
      </c>
      <c r="H28" s="13">
        <f t="shared" si="2"/>
        <v>-129482.87999999989</v>
      </c>
      <c r="J28" s="37"/>
      <c r="K28" s="37"/>
      <c r="L28" s="37"/>
    </row>
    <row r="29" spans="1:12" ht="12.75">
      <c r="A29" s="12" t="s">
        <v>7</v>
      </c>
      <c r="B29" s="2" t="s">
        <v>8</v>
      </c>
      <c r="C29" s="33">
        <v>5866.01</v>
      </c>
      <c r="D29" s="33">
        <v>287000</v>
      </c>
      <c r="E29" s="33">
        <v>386.51</v>
      </c>
      <c r="F29" s="24">
        <f t="shared" si="0"/>
        <v>6.588976152444335</v>
      </c>
      <c r="G29" s="24">
        <f t="shared" si="1"/>
        <v>0.13467247386759582</v>
      </c>
      <c r="H29" s="13">
        <f t="shared" si="2"/>
        <v>-5479.5</v>
      </c>
      <c r="J29" s="37"/>
      <c r="K29" s="37"/>
      <c r="L29" s="37"/>
    </row>
    <row r="30" spans="1:15" s="8" customFormat="1" ht="12.75">
      <c r="A30" s="10" t="s">
        <v>21</v>
      </c>
      <c r="B30" s="7" t="s">
        <v>22</v>
      </c>
      <c r="C30" s="32">
        <v>2017754.87</v>
      </c>
      <c r="D30" s="32">
        <v>13035000</v>
      </c>
      <c r="E30" s="32">
        <v>1722379.38</v>
      </c>
      <c r="F30" s="22">
        <f t="shared" si="0"/>
        <v>85.3611806671045</v>
      </c>
      <c r="G30" s="22">
        <f t="shared" si="1"/>
        <v>13.21349735327963</v>
      </c>
      <c r="H30" s="14">
        <f t="shared" si="2"/>
        <v>-295375.4900000002</v>
      </c>
      <c r="J30" s="37"/>
      <c r="K30" s="37"/>
      <c r="L30" s="37"/>
      <c r="M30" s="21"/>
      <c r="N30" s="21"/>
      <c r="O30" s="21"/>
    </row>
    <row r="31" spans="1:12" s="8" customFormat="1" ht="12.75">
      <c r="A31" s="11" t="s">
        <v>23</v>
      </c>
      <c r="B31" s="9" t="s">
        <v>24</v>
      </c>
      <c r="C31" s="32">
        <v>2017754.87</v>
      </c>
      <c r="D31" s="32">
        <v>13035000</v>
      </c>
      <c r="E31" s="32">
        <v>1722379.38</v>
      </c>
      <c r="F31" s="22">
        <f t="shared" si="0"/>
        <v>85.3611806671045</v>
      </c>
      <c r="G31" s="22">
        <f t="shared" si="1"/>
        <v>13.21349735327963</v>
      </c>
      <c r="H31" s="14">
        <f t="shared" si="2"/>
        <v>-295375.4900000002</v>
      </c>
      <c r="J31" s="37"/>
      <c r="K31" s="37"/>
      <c r="L31" s="37"/>
    </row>
    <row r="32" spans="1:12" ht="12.75">
      <c r="A32" s="12" t="s">
        <v>5</v>
      </c>
      <c r="B32" s="2" t="s">
        <v>6</v>
      </c>
      <c r="C32" s="33">
        <v>2015934.87</v>
      </c>
      <c r="D32" s="33">
        <v>12264000</v>
      </c>
      <c r="E32" s="33">
        <v>1707118.68</v>
      </c>
      <c r="F32" s="24">
        <f t="shared" si="0"/>
        <v>84.68124171094871</v>
      </c>
      <c r="G32" s="24">
        <f t="shared" si="1"/>
        <v>13.919754403131115</v>
      </c>
      <c r="H32" s="13">
        <f t="shared" si="2"/>
        <v>-308816.1900000002</v>
      </c>
      <c r="J32" s="37"/>
      <c r="K32" s="37"/>
      <c r="L32" s="37"/>
    </row>
    <row r="33" spans="1:12" ht="12.75">
      <c r="A33" s="12" t="s">
        <v>7</v>
      </c>
      <c r="B33" s="2" t="s">
        <v>8</v>
      </c>
      <c r="C33" s="33">
        <v>1820</v>
      </c>
      <c r="D33" s="33">
        <v>771000</v>
      </c>
      <c r="E33" s="33">
        <v>15260.7</v>
      </c>
      <c r="F33" s="24">
        <f t="shared" si="0"/>
        <v>838.5</v>
      </c>
      <c r="G33" s="24">
        <f t="shared" si="1"/>
        <v>1.9793385214007784</v>
      </c>
      <c r="H33" s="13">
        <f t="shared" si="2"/>
        <v>13440.7</v>
      </c>
      <c r="J33" s="37"/>
      <c r="K33" s="37"/>
      <c r="L33" s="37"/>
    </row>
    <row r="34" spans="1:15" s="8" customFormat="1" ht="12.75">
      <c r="A34" s="10" t="s">
        <v>25</v>
      </c>
      <c r="B34" s="7" t="s">
        <v>26</v>
      </c>
      <c r="C34" s="32">
        <v>36679990.25</v>
      </c>
      <c r="D34" s="32">
        <v>282354613</v>
      </c>
      <c r="E34" s="32">
        <v>40037136.37</v>
      </c>
      <c r="F34" s="22">
        <f t="shared" si="0"/>
        <v>109.15252729654145</v>
      </c>
      <c r="G34" s="22">
        <f t="shared" si="1"/>
        <v>14.179735172238889</v>
      </c>
      <c r="H34" s="14">
        <f t="shared" si="2"/>
        <v>3357146.1199999973</v>
      </c>
      <c r="J34" s="37"/>
      <c r="K34" s="37"/>
      <c r="L34" s="37"/>
      <c r="M34" s="21"/>
      <c r="N34" s="21"/>
      <c r="O34" s="21"/>
    </row>
    <row r="35" spans="1:12" s="8" customFormat="1" ht="12.75">
      <c r="A35" s="11" t="s">
        <v>27</v>
      </c>
      <c r="B35" s="9" t="s">
        <v>28</v>
      </c>
      <c r="C35" s="32">
        <v>2676000.27</v>
      </c>
      <c r="D35" s="32">
        <v>22767000</v>
      </c>
      <c r="E35" s="32">
        <v>2277318.1</v>
      </c>
      <c r="F35" s="22">
        <f t="shared" si="0"/>
        <v>85.10156465716649</v>
      </c>
      <c r="G35" s="22">
        <f t="shared" si="1"/>
        <v>10.002714894364651</v>
      </c>
      <c r="H35" s="14">
        <f t="shared" si="2"/>
        <v>-398682.1699999999</v>
      </c>
      <c r="J35" s="37"/>
      <c r="K35" s="37"/>
      <c r="L35" s="37"/>
    </row>
    <row r="36" spans="1:12" ht="12.75">
      <c r="A36" s="12" t="s">
        <v>5</v>
      </c>
      <c r="B36" s="2" t="s">
        <v>6</v>
      </c>
      <c r="C36" s="33">
        <v>2659912.77</v>
      </c>
      <c r="D36" s="33">
        <v>21937000</v>
      </c>
      <c r="E36" s="33">
        <v>2277318.1</v>
      </c>
      <c r="F36" s="24">
        <f t="shared" si="0"/>
        <v>85.61627004031415</v>
      </c>
      <c r="G36" s="24">
        <f t="shared" si="1"/>
        <v>10.38117381592743</v>
      </c>
      <c r="H36" s="13">
        <f t="shared" si="2"/>
        <v>-382594.6699999999</v>
      </c>
      <c r="J36" s="37"/>
      <c r="K36" s="37"/>
      <c r="L36" s="37"/>
    </row>
    <row r="37" spans="1:12" ht="12.75">
      <c r="A37" s="12" t="s">
        <v>7</v>
      </c>
      <c r="B37" s="2" t="s">
        <v>8</v>
      </c>
      <c r="C37" s="33">
        <v>16087.5</v>
      </c>
      <c r="D37" s="33">
        <v>830000</v>
      </c>
      <c r="E37" s="33"/>
      <c r="F37" s="24">
        <f t="shared" si="0"/>
        <v>0</v>
      </c>
      <c r="G37" s="24">
        <f t="shared" si="1"/>
        <v>0</v>
      </c>
      <c r="H37" s="13">
        <f t="shared" si="2"/>
        <v>-16087.5</v>
      </c>
      <c r="J37" s="37"/>
      <c r="K37" s="37"/>
      <c r="L37" s="37"/>
    </row>
    <row r="38" spans="1:12" s="8" customFormat="1" ht="12.75">
      <c r="A38" s="11" t="s">
        <v>29</v>
      </c>
      <c r="B38" s="9" t="s">
        <v>30</v>
      </c>
      <c r="C38" s="32">
        <v>1220389.69</v>
      </c>
      <c r="D38" s="32">
        <v>8645200</v>
      </c>
      <c r="E38" s="32">
        <v>1228083.36</v>
      </c>
      <c r="F38" s="22">
        <f t="shared" si="0"/>
        <v>100.63042731867067</v>
      </c>
      <c r="G38" s="22">
        <f t="shared" si="1"/>
        <v>14.205378244575027</v>
      </c>
      <c r="H38" s="14">
        <f t="shared" si="2"/>
        <v>7693.670000000158</v>
      </c>
      <c r="J38" s="37"/>
      <c r="K38" s="37"/>
      <c r="L38" s="37"/>
    </row>
    <row r="39" spans="1:12" ht="12.75">
      <c r="A39" s="12" t="s">
        <v>5</v>
      </c>
      <c r="B39" s="2" t="s">
        <v>6</v>
      </c>
      <c r="C39" s="33">
        <v>1219993.69</v>
      </c>
      <c r="D39" s="33">
        <v>8587200</v>
      </c>
      <c r="E39" s="33">
        <v>1228083.36</v>
      </c>
      <c r="F39" s="24">
        <f t="shared" si="0"/>
        <v>100.66309113451236</v>
      </c>
      <c r="G39" s="24">
        <f t="shared" si="1"/>
        <v>14.301324762437117</v>
      </c>
      <c r="H39" s="13">
        <f t="shared" si="2"/>
        <v>8089.670000000158</v>
      </c>
      <c r="J39" s="37"/>
      <c r="K39" s="37"/>
      <c r="L39" s="37"/>
    </row>
    <row r="40" spans="1:12" ht="12.75">
      <c r="A40" s="12" t="s">
        <v>7</v>
      </c>
      <c r="B40" s="2" t="s">
        <v>8</v>
      </c>
      <c r="C40" s="33">
        <v>396</v>
      </c>
      <c r="D40" s="33">
        <v>58000</v>
      </c>
      <c r="E40" s="33"/>
      <c r="F40" s="24">
        <f t="shared" si="0"/>
        <v>0</v>
      </c>
      <c r="G40" s="24">
        <f t="shared" si="1"/>
        <v>0</v>
      </c>
      <c r="H40" s="13">
        <f t="shared" si="2"/>
        <v>-396</v>
      </c>
      <c r="J40" s="37"/>
      <c r="K40" s="37"/>
      <c r="L40" s="37"/>
    </row>
    <row r="41" spans="1:12" s="8" customFormat="1" ht="12.75">
      <c r="A41" s="11" t="s">
        <v>31</v>
      </c>
      <c r="B41" s="9" t="s">
        <v>32</v>
      </c>
      <c r="C41" s="32">
        <v>16733774.64</v>
      </c>
      <c r="D41" s="32">
        <v>112083859</v>
      </c>
      <c r="E41" s="32">
        <v>20715500.95</v>
      </c>
      <c r="F41" s="22">
        <f t="shared" si="0"/>
        <v>123.79454961991767</v>
      </c>
      <c r="G41" s="22">
        <f t="shared" si="1"/>
        <v>18.482144650283676</v>
      </c>
      <c r="H41" s="14">
        <f t="shared" si="2"/>
        <v>3981726.3099999987</v>
      </c>
      <c r="J41" s="37"/>
      <c r="K41" s="37"/>
      <c r="L41" s="37"/>
    </row>
    <row r="42" spans="1:12" ht="12.75">
      <c r="A42" s="12" t="s">
        <v>5</v>
      </c>
      <c r="B42" s="2" t="s">
        <v>6</v>
      </c>
      <c r="C42" s="33">
        <v>16729587.14</v>
      </c>
      <c r="D42" s="33">
        <v>111748859</v>
      </c>
      <c r="E42" s="33">
        <v>20715500.95</v>
      </c>
      <c r="F42" s="24">
        <f t="shared" si="0"/>
        <v>123.82553601977293</v>
      </c>
      <c r="G42" s="24">
        <f t="shared" si="1"/>
        <v>18.5375503028626</v>
      </c>
      <c r="H42" s="13">
        <f t="shared" si="2"/>
        <v>3985913.8099999987</v>
      </c>
      <c r="J42" s="37"/>
      <c r="K42" s="37"/>
      <c r="L42" s="37"/>
    </row>
    <row r="43" spans="1:12" ht="12.75">
      <c r="A43" s="12" t="s">
        <v>7</v>
      </c>
      <c r="B43" s="2" t="s">
        <v>8</v>
      </c>
      <c r="C43" s="33">
        <v>4187.5</v>
      </c>
      <c r="D43" s="33">
        <v>335000</v>
      </c>
      <c r="E43" s="33"/>
      <c r="F43" s="24">
        <f t="shared" si="0"/>
        <v>0</v>
      </c>
      <c r="G43" s="24">
        <f t="shared" si="1"/>
        <v>0</v>
      </c>
      <c r="H43" s="13">
        <f t="shared" si="2"/>
        <v>-4187.5</v>
      </c>
      <c r="J43" s="37"/>
      <c r="K43" s="37"/>
      <c r="L43" s="37"/>
    </row>
    <row r="44" spans="1:12" s="8" customFormat="1" ht="25.5">
      <c r="A44" s="11" t="s">
        <v>33</v>
      </c>
      <c r="B44" s="9" t="s">
        <v>394</v>
      </c>
      <c r="C44" s="32">
        <v>433730.29</v>
      </c>
      <c r="D44" s="32">
        <v>2949000</v>
      </c>
      <c r="E44" s="32">
        <v>443515.41</v>
      </c>
      <c r="F44" s="22">
        <f t="shared" si="0"/>
        <v>102.25603796313143</v>
      </c>
      <c r="G44" s="22">
        <f t="shared" si="1"/>
        <v>15.03951881993896</v>
      </c>
      <c r="H44" s="14">
        <f t="shared" si="2"/>
        <v>9785.119999999995</v>
      </c>
      <c r="J44" s="37"/>
      <c r="K44" s="37"/>
      <c r="L44" s="37"/>
    </row>
    <row r="45" spans="1:12" ht="12.75">
      <c r="A45" s="12" t="s">
        <v>5</v>
      </c>
      <c r="B45" s="2" t="s">
        <v>6</v>
      </c>
      <c r="C45" s="33">
        <v>431887.79</v>
      </c>
      <c r="D45" s="33">
        <v>2927000</v>
      </c>
      <c r="E45" s="33">
        <v>443515.41</v>
      </c>
      <c r="F45" s="24">
        <f t="shared" si="0"/>
        <v>102.69227801045267</v>
      </c>
      <c r="G45" s="24">
        <f t="shared" si="1"/>
        <v>15.152559275708915</v>
      </c>
      <c r="H45" s="13">
        <f t="shared" si="2"/>
        <v>11627.619999999995</v>
      </c>
      <c r="J45" s="37"/>
      <c r="K45" s="37"/>
      <c r="L45" s="37"/>
    </row>
    <row r="46" spans="1:12" ht="12.75">
      <c r="A46" s="12" t="s">
        <v>7</v>
      </c>
      <c r="B46" s="2" t="s">
        <v>8</v>
      </c>
      <c r="C46" s="33">
        <v>1842.5</v>
      </c>
      <c r="D46" s="33">
        <v>22000</v>
      </c>
      <c r="E46" s="33"/>
      <c r="F46" s="24">
        <f t="shared" si="0"/>
        <v>0</v>
      </c>
      <c r="G46" s="24">
        <f t="shared" si="1"/>
        <v>0</v>
      </c>
      <c r="H46" s="13">
        <f t="shared" si="2"/>
        <v>-1842.5</v>
      </c>
      <c r="J46" s="37"/>
      <c r="K46" s="37"/>
      <c r="L46" s="37"/>
    </row>
    <row r="47" spans="1:12" s="8" customFormat="1" ht="12.75">
      <c r="A47" s="11" t="s">
        <v>34</v>
      </c>
      <c r="B47" s="9" t="s">
        <v>35</v>
      </c>
      <c r="C47" s="32">
        <v>3933106.3</v>
      </c>
      <c r="D47" s="32">
        <v>37174010</v>
      </c>
      <c r="E47" s="32">
        <v>4043600.79</v>
      </c>
      <c r="F47" s="22">
        <f t="shared" si="0"/>
        <v>102.80934410544664</v>
      </c>
      <c r="G47" s="22">
        <f t="shared" si="1"/>
        <v>10.87749422244197</v>
      </c>
      <c r="H47" s="14">
        <f t="shared" si="2"/>
        <v>110494.49000000022</v>
      </c>
      <c r="J47" s="37"/>
      <c r="K47" s="37"/>
      <c r="L47" s="37"/>
    </row>
    <row r="48" spans="1:12" ht="12.75">
      <c r="A48" s="12" t="s">
        <v>5</v>
      </c>
      <c r="B48" s="2" t="s">
        <v>6</v>
      </c>
      <c r="C48" s="33">
        <v>3933106.3</v>
      </c>
      <c r="D48" s="33">
        <v>37139010</v>
      </c>
      <c r="E48" s="33">
        <v>4043600.79</v>
      </c>
      <c r="F48" s="24">
        <f t="shared" si="0"/>
        <v>102.80934410544664</v>
      </c>
      <c r="G48" s="24">
        <f t="shared" si="1"/>
        <v>10.8877452306887</v>
      </c>
      <c r="H48" s="13">
        <f t="shared" si="2"/>
        <v>110494.49000000022</v>
      </c>
      <c r="J48" s="37"/>
      <c r="K48" s="37"/>
      <c r="L48" s="37"/>
    </row>
    <row r="49" spans="1:12" ht="12.75">
      <c r="A49" s="12" t="s">
        <v>7</v>
      </c>
      <c r="B49" s="2" t="s">
        <v>8</v>
      </c>
      <c r="C49" s="33"/>
      <c r="D49" s="33">
        <v>35000</v>
      </c>
      <c r="E49" s="33"/>
      <c r="F49" s="24" t="str">
        <f t="shared" si="0"/>
        <v>x</v>
      </c>
      <c r="G49" s="24">
        <f t="shared" si="1"/>
        <v>0</v>
      </c>
      <c r="H49" s="13">
        <f t="shared" si="2"/>
        <v>0</v>
      </c>
      <c r="J49" s="37"/>
      <c r="K49" s="37"/>
      <c r="L49" s="37"/>
    </row>
    <row r="50" spans="1:12" s="8" customFormat="1" ht="12.75">
      <c r="A50" s="11" t="s">
        <v>36</v>
      </c>
      <c r="B50" s="9" t="s">
        <v>37</v>
      </c>
      <c r="C50" s="32">
        <v>531069.25</v>
      </c>
      <c r="D50" s="32">
        <v>4819510</v>
      </c>
      <c r="E50" s="32">
        <v>501088.08</v>
      </c>
      <c r="F50" s="22">
        <f t="shared" si="0"/>
        <v>94.35456487077721</v>
      </c>
      <c r="G50" s="22">
        <f t="shared" si="1"/>
        <v>10.397075221339929</v>
      </c>
      <c r="H50" s="14">
        <f t="shared" si="2"/>
        <v>-29981.169999999984</v>
      </c>
      <c r="J50" s="37"/>
      <c r="K50" s="37"/>
      <c r="L50" s="37"/>
    </row>
    <row r="51" spans="1:12" ht="12.75">
      <c r="A51" s="12" t="s">
        <v>5</v>
      </c>
      <c r="B51" s="2" t="s">
        <v>6</v>
      </c>
      <c r="C51" s="33">
        <v>531069.25</v>
      </c>
      <c r="D51" s="33">
        <v>4790510</v>
      </c>
      <c r="E51" s="33">
        <v>501086.08</v>
      </c>
      <c r="F51" s="24">
        <f t="shared" si="0"/>
        <v>94.3541882720568</v>
      </c>
      <c r="G51" s="24">
        <f t="shared" si="1"/>
        <v>10.459973572751128</v>
      </c>
      <c r="H51" s="13">
        <f t="shared" si="2"/>
        <v>-29983.169999999984</v>
      </c>
      <c r="J51" s="37"/>
      <c r="K51" s="37"/>
      <c r="L51" s="37"/>
    </row>
    <row r="52" spans="1:12" ht="12.75">
      <c r="A52" s="12" t="s">
        <v>7</v>
      </c>
      <c r="B52" s="2" t="s">
        <v>8</v>
      </c>
      <c r="C52" s="33"/>
      <c r="D52" s="33">
        <v>29000</v>
      </c>
      <c r="E52" s="33">
        <v>2</v>
      </c>
      <c r="F52" s="24" t="str">
        <f t="shared" si="0"/>
        <v>x</v>
      </c>
      <c r="G52" s="24">
        <f t="shared" si="1"/>
        <v>0.006896551724137931</v>
      </c>
      <c r="H52" s="13">
        <f t="shared" si="2"/>
        <v>2</v>
      </c>
      <c r="J52" s="37"/>
      <c r="K52" s="37"/>
      <c r="L52" s="37"/>
    </row>
    <row r="53" spans="1:12" s="8" customFormat="1" ht="25.5">
      <c r="A53" s="11" t="s">
        <v>38</v>
      </c>
      <c r="B53" s="9" t="s">
        <v>395</v>
      </c>
      <c r="C53" s="32">
        <v>4559525.19</v>
      </c>
      <c r="D53" s="32">
        <v>35236500</v>
      </c>
      <c r="E53" s="32">
        <v>4427660.52</v>
      </c>
      <c r="F53" s="22">
        <f t="shared" si="0"/>
        <v>97.10792978424139</v>
      </c>
      <c r="G53" s="22">
        <f t="shared" si="1"/>
        <v>12.565551402664848</v>
      </c>
      <c r="H53" s="14">
        <f t="shared" si="2"/>
        <v>-131864.67000000086</v>
      </c>
      <c r="J53" s="37"/>
      <c r="K53" s="37"/>
      <c r="L53" s="37"/>
    </row>
    <row r="54" spans="1:12" ht="12.75">
      <c r="A54" s="12" t="s">
        <v>5</v>
      </c>
      <c r="B54" s="2" t="s">
        <v>6</v>
      </c>
      <c r="C54" s="33">
        <v>4544472.19</v>
      </c>
      <c r="D54" s="33">
        <v>34386500</v>
      </c>
      <c r="E54" s="33">
        <v>4424935.77</v>
      </c>
      <c r="F54" s="24">
        <f t="shared" si="0"/>
        <v>97.36963028923276</v>
      </c>
      <c r="G54" s="24">
        <f t="shared" si="1"/>
        <v>12.868235412153023</v>
      </c>
      <c r="H54" s="13">
        <f t="shared" si="2"/>
        <v>-119536.42000000086</v>
      </c>
      <c r="J54" s="37"/>
      <c r="K54" s="37"/>
      <c r="L54" s="37"/>
    </row>
    <row r="55" spans="1:12" ht="12.75">
      <c r="A55" s="12" t="s">
        <v>7</v>
      </c>
      <c r="B55" s="2" t="s">
        <v>8</v>
      </c>
      <c r="C55" s="33">
        <v>15053</v>
      </c>
      <c r="D55" s="33">
        <v>850000</v>
      </c>
      <c r="E55" s="33">
        <v>2724.75</v>
      </c>
      <c r="F55" s="24">
        <f t="shared" si="0"/>
        <v>18.10104298146549</v>
      </c>
      <c r="G55" s="24">
        <f t="shared" si="1"/>
        <v>0.3205588235294118</v>
      </c>
      <c r="H55" s="13">
        <f t="shared" si="2"/>
        <v>-12328.25</v>
      </c>
      <c r="J55" s="37"/>
      <c r="K55" s="37"/>
      <c r="L55" s="37"/>
    </row>
    <row r="56" spans="1:12" s="8" customFormat="1" ht="12.75">
      <c r="A56" s="11" t="s">
        <v>39</v>
      </c>
      <c r="B56" s="9" t="s">
        <v>40</v>
      </c>
      <c r="C56" s="32">
        <v>148929.44</v>
      </c>
      <c r="D56" s="32">
        <v>1036220</v>
      </c>
      <c r="E56" s="32">
        <v>153584.58</v>
      </c>
      <c r="F56" s="22">
        <f t="shared" si="0"/>
        <v>103.12573524751049</v>
      </c>
      <c r="G56" s="22">
        <f t="shared" si="1"/>
        <v>14.82161896122445</v>
      </c>
      <c r="H56" s="14">
        <f t="shared" si="2"/>
        <v>4655.139999999985</v>
      </c>
      <c r="J56" s="37"/>
      <c r="K56" s="37"/>
      <c r="L56" s="37"/>
    </row>
    <row r="57" spans="1:12" ht="12.75">
      <c r="A57" s="12" t="s">
        <v>5</v>
      </c>
      <c r="B57" s="2" t="s">
        <v>6</v>
      </c>
      <c r="C57" s="33">
        <v>147254.44</v>
      </c>
      <c r="D57" s="33">
        <v>1018220</v>
      </c>
      <c r="E57" s="33">
        <v>153584.58</v>
      </c>
      <c r="F57" s="24">
        <f t="shared" si="0"/>
        <v>104.29877700122319</v>
      </c>
      <c r="G57" s="24">
        <f t="shared" si="1"/>
        <v>15.083634185146627</v>
      </c>
      <c r="H57" s="13">
        <f t="shared" si="2"/>
        <v>6330.139999999985</v>
      </c>
      <c r="J57" s="37"/>
      <c r="K57" s="37"/>
      <c r="L57" s="37"/>
    </row>
    <row r="58" spans="1:12" ht="12.75">
      <c r="A58" s="12" t="s">
        <v>7</v>
      </c>
      <c r="B58" s="2" t="s">
        <v>8</v>
      </c>
      <c r="C58" s="33">
        <v>1675</v>
      </c>
      <c r="D58" s="33">
        <v>18000</v>
      </c>
      <c r="E58" s="33"/>
      <c r="F58" s="24">
        <f t="shared" si="0"/>
        <v>0</v>
      </c>
      <c r="G58" s="24">
        <f t="shared" si="1"/>
        <v>0</v>
      </c>
      <c r="H58" s="13">
        <f t="shared" si="2"/>
        <v>-1675</v>
      </c>
      <c r="J58" s="37"/>
      <c r="K58" s="37"/>
      <c r="L58" s="37"/>
    </row>
    <row r="59" spans="1:12" s="8" customFormat="1" ht="12.75">
      <c r="A59" s="11" t="s">
        <v>41</v>
      </c>
      <c r="B59" s="9" t="s">
        <v>42</v>
      </c>
      <c r="C59" s="32">
        <v>226144.76</v>
      </c>
      <c r="D59" s="32">
        <v>1764880</v>
      </c>
      <c r="E59" s="32">
        <v>230593.61</v>
      </c>
      <c r="F59" s="22">
        <f t="shared" si="0"/>
        <v>101.96725760968329</v>
      </c>
      <c r="G59" s="22">
        <f t="shared" si="1"/>
        <v>13.065682086034178</v>
      </c>
      <c r="H59" s="14">
        <f t="shared" si="2"/>
        <v>4448.849999999977</v>
      </c>
      <c r="J59" s="37"/>
      <c r="K59" s="37"/>
      <c r="L59" s="37"/>
    </row>
    <row r="60" spans="1:12" ht="12.75">
      <c r="A60" s="12" t="s">
        <v>5</v>
      </c>
      <c r="B60" s="2" t="s">
        <v>6</v>
      </c>
      <c r="C60" s="33">
        <v>224302.26</v>
      </c>
      <c r="D60" s="33">
        <v>1742880</v>
      </c>
      <c r="E60" s="33">
        <v>230593.61</v>
      </c>
      <c r="F60" s="24">
        <f t="shared" si="0"/>
        <v>102.80485359353935</v>
      </c>
      <c r="G60" s="24">
        <f t="shared" si="1"/>
        <v>13.230607385476912</v>
      </c>
      <c r="H60" s="13">
        <f t="shared" si="2"/>
        <v>6291.349999999977</v>
      </c>
      <c r="J60" s="37"/>
      <c r="K60" s="37"/>
      <c r="L60" s="37"/>
    </row>
    <row r="61" spans="1:12" ht="12.75">
      <c r="A61" s="12" t="s">
        <v>7</v>
      </c>
      <c r="B61" s="2" t="s">
        <v>8</v>
      </c>
      <c r="C61" s="33">
        <v>1842.5</v>
      </c>
      <c r="D61" s="33">
        <v>22000</v>
      </c>
      <c r="E61" s="33"/>
      <c r="F61" s="24">
        <f t="shared" si="0"/>
        <v>0</v>
      </c>
      <c r="G61" s="24">
        <f t="shared" si="1"/>
        <v>0</v>
      </c>
      <c r="H61" s="13">
        <f t="shared" si="2"/>
        <v>-1842.5</v>
      </c>
      <c r="J61" s="37"/>
      <c r="K61" s="37"/>
      <c r="L61" s="37"/>
    </row>
    <row r="62" spans="1:12" s="8" customFormat="1" ht="12.75">
      <c r="A62" s="11" t="s">
        <v>43</v>
      </c>
      <c r="B62" s="9" t="s">
        <v>396</v>
      </c>
      <c r="C62" s="32">
        <v>1278679.96</v>
      </c>
      <c r="D62" s="32">
        <v>10928000</v>
      </c>
      <c r="E62" s="32">
        <v>1751279.62</v>
      </c>
      <c r="F62" s="22">
        <f t="shared" si="0"/>
        <v>136.95996455594724</v>
      </c>
      <c r="G62" s="22">
        <f t="shared" si="1"/>
        <v>16.025618777452415</v>
      </c>
      <c r="H62" s="14">
        <f t="shared" si="2"/>
        <v>472599.66000000015</v>
      </c>
      <c r="J62" s="37"/>
      <c r="K62" s="37"/>
      <c r="L62" s="37"/>
    </row>
    <row r="63" spans="1:12" ht="12.75">
      <c r="A63" s="12" t="s">
        <v>5</v>
      </c>
      <c r="B63" s="2" t="s">
        <v>6</v>
      </c>
      <c r="C63" s="33">
        <v>1272992.46</v>
      </c>
      <c r="D63" s="33">
        <v>10876000</v>
      </c>
      <c r="E63" s="33">
        <v>1736074.87</v>
      </c>
      <c r="F63" s="24">
        <f t="shared" si="0"/>
        <v>136.37746683904163</v>
      </c>
      <c r="G63" s="24">
        <f t="shared" si="1"/>
        <v>15.962439040088269</v>
      </c>
      <c r="H63" s="13">
        <f t="shared" si="2"/>
        <v>463082.41000000015</v>
      </c>
      <c r="J63" s="37"/>
      <c r="K63" s="37"/>
      <c r="L63" s="37"/>
    </row>
    <row r="64" spans="1:12" ht="12.75">
      <c r="A64" s="12" t="s">
        <v>7</v>
      </c>
      <c r="B64" s="2" t="s">
        <v>8</v>
      </c>
      <c r="C64" s="33">
        <v>5687.5</v>
      </c>
      <c r="D64" s="33">
        <v>52000</v>
      </c>
      <c r="E64" s="33">
        <v>15204.75</v>
      </c>
      <c r="F64" s="24">
        <f t="shared" si="0"/>
        <v>267.33626373626373</v>
      </c>
      <c r="G64" s="24">
        <f t="shared" si="1"/>
        <v>29.239903846153847</v>
      </c>
      <c r="H64" s="13">
        <f t="shared" si="2"/>
        <v>9517.25</v>
      </c>
      <c r="J64" s="37"/>
      <c r="K64" s="37"/>
      <c r="L64" s="37"/>
    </row>
    <row r="65" spans="1:12" s="8" customFormat="1" ht="12.75">
      <c r="A65" s="11" t="s">
        <v>44</v>
      </c>
      <c r="B65" s="9" t="s">
        <v>45</v>
      </c>
      <c r="C65" s="32">
        <v>2720500.29</v>
      </c>
      <c r="D65" s="32">
        <v>29312700</v>
      </c>
      <c r="E65" s="32">
        <v>2612853.44</v>
      </c>
      <c r="F65" s="22">
        <f t="shared" si="0"/>
        <v>96.04312300955498</v>
      </c>
      <c r="G65" s="22">
        <f t="shared" si="1"/>
        <v>8.913724904222402</v>
      </c>
      <c r="H65" s="14">
        <f t="shared" si="2"/>
        <v>-107646.8500000001</v>
      </c>
      <c r="J65" s="37"/>
      <c r="K65" s="37"/>
      <c r="L65" s="37"/>
    </row>
    <row r="66" spans="1:12" ht="12.75">
      <c r="A66" s="12" t="s">
        <v>5</v>
      </c>
      <c r="B66" s="2" t="s">
        <v>6</v>
      </c>
      <c r="C66" s="33">
        <v>2695564.43</v>
      </c>
      <c r="D66" s="33">
        <v>28636700</v>
      </c>
      <c r="E66" s="33">
        <v>2612853.44</v>
      </c>
      <c r="F66" s="24">
        <f aca="true" t="shared" si="3" ref="F66:F139">IF(C66=0,"x",E66/C66*100)</f>
        <v>96.93158920337882</v>
      </c>
      <c r="G66" s="24">
        <f aca="true" t="shared" si="4" ref="G66:G139">IF(D66=0,"x",E66/D66*100)</f>
        <v>9.124142935463933</v>
      </c>
      <c r="H66" s="13">
        <f aca="true" t="shared" si="5" ref="H66:H139">+E66-C66</f>
        <v>-82710.99000000022</v>
      </c>
      <c r="J66" s="37"/>
      <c r="K66" s="37"/>
      <c r="L66" s="37"/>
    </row>
    <row r="67" spans="1:12" ht="12.75">
      <c r="A67" s="12" t="s">
        <v>7</v>
      </c>
      <c r="B67" s="2" t="s">
        <v>8</v>
      </c>
      <c r="C67" s="33">
        <v>24935.86</v>
      </c>
      <c r="D67" s="33">
        <v>676000</v>
      </c>
      <c r="E67" s="33"/>
      <c r="F67" s="24">
        <f t="shared" si="3"/>
        <v>0</v>
      </c>
      <c r="G67" s="24">
        <f t="shared" si="4"/>
        <v>0</v>
      </c>
      <c r="H67" s="13">
        <f t="shared" si="5"/>
        <v>-24935.86</v>
      </c>
      <c r="J67" s="37"/>
      <c r="K67" s="37"/>
      <c r="L67" s="37"/>
    </row>
    <row r="68" spans="1:12" s="8" customFormat="1" ht="12.75">
      <c r="A68" s="11" t="s">
        <v>46</v>
      </c>
      <c r="B68" s="9" t="s">
        <v>47</v>
      </c>
      <c r="C68" s="32">
        <v>750063.83</v>
      </c>
      <c r="D68" s="32">
        <v>4374211</v>
      </c>
      <c r="E68" s="32">
        <v>441205.89</v>
      </c>
      <c r="F68" s="22">
        <f t="shared" si="3"/>
        <v>58.82244581771128</v>
      </c>
      <c r="G68" s="22">
        <f t="shared" si="4"/>
        <v>10.086525089896213</v>
      </c>
      <c r="H68" s="14">
        <f t="shared" si="5"/>
        <v>-308857.93999999994</v>
      </c>
      <c r="J68" s="37"/>
      <c r="K68" s="37"/>
      <c r="L68" s="37"/>
    </row>
    <row r="69" spans="1:12" ht="12.75">
      <c r="A69" s="12" t="s">
        <v>5</v>
      </c>
      <c r="B69" s="2" t="s">
        <v>6</v>
      </c>
      <c r="C69" s="33">
        <v>746348.33</v>
      </c>
      <c r="D69" s="33">
        <v>4296711</v>
      </c>
      <c r="E69" s="33">
        <v>441205.89</v>
      </c>
      <c r="F69" s="24">
        <f t="shared" si="3"/>
        <v>59.11527798286894</v>
      </c>
      <c r="G69" s="24">
        <f t="shared" si="4"/>
        <v>10.268456268061781</v>
      </c>
      <c r="H69" s="13">
        <f t="shared" si="5"/>
        <v>-305142.43999999994</v>
      </c>
      <c r="J69" s="37"/>
      <c r="K69" s="37"/>
      <c r="L69" s="37"/>
    </row>
    <row r="70" spans="1:12" ht="12.75">
      <c r="A70" s="12" t="s">
        <v>7</v>
      </c>
      <c r="B70" s="2" t="s">
        <v>8</v>
      </c>
      <c r="C70" s="33">
        <v>3715.5</v>
      </c>
      <c r="D70" s="33">
        <v>77500</v>
      </c>
      <c r="E70" s="33"/>
      <c r="F70" s="24">
        <f t="shared" si="3"/>
        <v>0</v>
      </c>
      <c r="G70" s="24">
        <f t="shared" si="4"/>
        <v>0</v>
      </c>
      <c r="H70" s="13">
        <f t="shared" si="5"/>
        <v>-3715.5</v>
      </c>
      <c r="J70" s="37"/>
      <c r="K70" s="37"/>
      <c r="L70" s="37"/>
    </row>
    <row r="71" spans="1:12" s="8" customFormat="1" ht="12.75">
      <c r="A71" s="11" t="s">
        <v>367</v>
      </c>
      <c r="B71" s="9" t="s">
        <v>374</v>
      </c>
      <c r="C71" s="32">
        <v>99357.6</v>
      </c>
      <c r="D71" s="32">
        <v>427300</v>
      </c>
      <c r="E71" s="32">
        <v>64788.59</v>
      </c>
      <c r="F71" s="22">
        <f t="shared" si="3"/>
        <v>65.20748286995659</v>
      </c>
      <c r="G71" s="22">
        <f t="shared" si="4"/>
        <v>15.16231921366721</v>
      </c>
      <c r="H71" s="14">
        <f t="shared" si="5"/>
        <v>-34569.01000000001</v>
      </c>
      <c r="J71" s="37"/>
      <c r="K71" s="37"/>
      <c r="L71" s="37"/>
    </row>
    <row r="72" spans="1:12" ht="12.75">
      <c r="A72" s="12" t="s">
        <v>5</v>
      </c>
      <c r="B72" s="2" t="s">
        <v>6</v>
      </c>
      <c r="C72" s="33">
        <v>99357.6</v>
      </c>
      <c r="D72" s="33">
        <v>411000</v>
      </c>
      <c r="E72" s="33">
        <v>61053.39</v>
      </c>
      <c r="F72" s="24">
        <f t="shared" si="3"/>
        <v>61.44813280514022</v>
      </c>
      <c r="G72" s="24">
        <f t="shared" si="4"/>
        <v>14.854839416058393</v>
      </c>
      <c r="H72" s="13">
        <f t="shared" si="5"/>
        <v>-38304.21000000001</v>
      </c>
      <c r="J72" s="37"/>
      <c r="K72" s="37"/>
      <c r="L72" s="37"/>
    </row>
    <row r="73" spans="1:12" ht="12.75">
      <c r="A73" s="12" t="s">
        <v>7</v>
      </c>
      <c r="B73" s="2" t="s">
        <v>8</v>
      </c>
      <c r="C73" s="33"/>
      <c r="D73" s="33">
        <v>16300</v>
      </c>
      <c r="E73" s="33">
        <v>3735.2</v>
      </c>
      <c r="F73" s="24" t="str">
        <f t="shared" si="3"/>
        <v>x</v>
      </c>
      <c r="G73" s="24">
        <f t="shared" si="4"/>
        <v>22.91533742331288</v>
      </c>
      <c r="H73" s="13">
        <f t="shared" si="5"/>
        <v>3735.2</v>
      </c>
      <c r="J73" s="37"/>
      <c r="K73" s="37"/>
      <c r="L73" s="37"/>
    </row>
    <row r="74" spans="1:12" s="8" customFormat="1" ht="12.75">
      <c r="A74" s="11" t="s">
        <v>48</v>
      </c>
      <c r="B74" s="9" t="s">
        <v>49</v>
      </c>
      <c r="C74" s="32">
        <v>513784.26</v>
      </c>
      <c r="D74" s="32">
        <v>4726713</v>
      </c>
      <c r="E74" s="32">
        <v>225264.59</v>
      </c>
      <c r="F74" s="22">
        <f t="shared" si="3"/>
        <v>43.844198341148086</v>
      </c>
      <c r="G74" s="22">
        <f t="shared" si="4"/>
        <v>4.765776767068362</v>
      </c>
      <c r="H74" s="14">
        <f t="shared" si="5"/>
        <v>-288519.67000000004</v>
      </c>
      <c r="J74" s="37"/>
      <c r="K74" s="37"/>
      <c r="L74" s="37"/>
    </row>
    <row r="75" spans="1:12" ht="12.75">
      <c r="A75" s="12" t="s">
        <v>5</v>
      </c>
      <c r="B75" s="2" t="s">
        <v>6</v>
      </c>
      <c r="C75" s="33">
        <v>510928.03</v>
      </c>
      <c r="D75" s="33">
        <v>4707713</v>
      </c>
      <c r="E75" s="33">
        <v>225264.59</v>
      </c>
      <c r="F75" s="24">
        <f t="shared" si="3"/>
        <v>44.08929962210137</v>
      </c>
      <c r="G75" s="24">
        <f t="shared" si="4"/>
        <v>4.785011108366207</v>
      </c>
      <c r="H75" s="13">
        <f t="shared" si="5"/>
        <v>-285663.44000000006</v>
      </c>
      <c r="J75" s="37"/>
      <c r="K75" s="37"/>
      <c r="L75" s="37"/>
    </row>
    <row r="76" spans="1:12" ht="12.75">
      <c r="A76" s="12" t="s">
        <v>7</v>
      </c>
      <c r="B76" s="2" t="s">
        <v>8</v>
      </c>
      <c r="C76" s="33">
        <v>2856.23</v>
      </c>
      <c r="D76" s="33">
        <v>19000</v>
      </c>
      <c r="E76" s="33"/>
      <c r="F76" s="24">
        <f t="shared" si="3"/>
        <v>0</v>
      </c>
      <c r="G76" s="24">
        <f t="shared" si="4"/>
        <v>0</v>
      </c>
      <c r="H76" s="13">
        <f t="shared" si="5"/>
        <v>-2856.23</v>
      </c>
      <c r="J76" s="37"/>
      <c r="K76" s="37"/>
      <c r="L76" s="37"/>
    </row>
    <row r="77" spans="1:12" s="8" customFormat="1" ht="12.75">
      <c r="A77" s="11" t="s">
        <v>368</v>
      </c>
      <c r="B77" s="9" t="s">
        <v>375</v>
      </c>
      <c r="C77" s="32">
        <v>656965.19</v>
      </c>
      <c r="D77" s="32">
        <v>4855160</v>
      </c>
      <c r="E77" s="32">
        <v>702788.08</v>
      </c>
      <c r="F77" s="22">
        <f t="shared" si="3"/>
        <v>106.97493424271079</v>
      </c>
      <c r="G77" s="22">
        <f t="shared" si="4"/>
        <v>14.475075589681904</v>
      </c>
      <c r="H77" s="14">
        <f t="shared" si="5"/>
        <v>45822.890000000014</v>
      </c>
      <c r="J77" s="37"/>
      <c r="K77" s="37"/>
      <c r="L77" s="37"/>
    </row>
    <row r="78" spans="1:12" ht="12.75">
      <c r="A78" s="12" t="s">
        <v>5</v>
      </c>
      <c r="B78" s="2" t="s">
        <v>6</v>
      </c>
      <c r="C78" s="33">
        <v>651102.69</v>
      </c>
      <c r="D78" s="33">
        <v>4733360</v>
      </c>
      <c r="E78" s="33">
        <v>702788.08</v>
      </c>
      <c r="F78" s="24">
        <f t="shared" si="3"/>
        <v>107.93813184829571</v>
      </c>
      <c r="G78" s="24">
        <f t="shared" si="4"/>
        <v>14.847551844778339</v>
      </c>
      <c r="H78" s="13">
        <f t="shared" si="5"/>
        <v>51685.390000000014</v>
      </c>
      <c r="J78" s="37"/>
      <c r="K78" s="37"/>
      <c r="L78" s="37"/>
    </row>
    <row r="79" spans="1:12" ht="12.75">
      <c r="A79" s="12" t="s">
        <v>7</v>
      </c>
      <c r="B79" s="2" t="s">
        <v>8</v>
      </c>
      <c r="C79" s="33">
        <v>5862.5</v>
      </c>
      <c r="D79" s="33">
        <v>121800</v>
      </c>
      <c r="E79" s="33"/>
      <c r="F79" s="24">
        <f t="shared" si="3"/>
        <v>0</v>
      </c>
      <c r="G79" s="24">
        <f t="shared" si="4"/>
        <v>0</v>
      </c>
      <c r="H79" s="13">
        <f t="shared" si="5"/>
        <v>-5862.5</v>
      </c>
      <c r="J79" s="37"/>
      <c r="K79" s="37"/>
      <c r="L79" s="37"/>
    </row>
    <row r="80" spans="1:12" s="8" customFormat="1" ht="12.75">
      <c r="A80" s="11" t="s">
        <v>50</v>
      </c>
      <c r="B80" s="9" t="s">
        <v>51</v>
      </c>
      <c r="C80" s="32">
        <v>197969.29</v>
      </c>
      <c r="D80" s="32">
        <v>1254350</v>
      </c>
      <c r="E80" s="32">
        <v>218010.76</v>
      </c>
      <c r="F80" s="22">
        <f t="shared" si="3"/>
        <v>110.12352471436353</v>
      </c>
      <c r="G80" s="22">
        <f t="shared" si="4"/>
        <v>17.380377087734683</v>
      </c>
      <c r="H80" s="14">
        <f t="shared" si="5"/>
        <v>20041.47</v>
      </c>
      <c r="J80" s="37"/>
      <c r="K80" s="37"/>
      <c r="L80" s="37"/>
    </row>
    <row r="81" spans="1:12" ht="12.75">
      <c r="A81" s="12" t="s">
        <v>5</v>
      </c>
      <c r="B81" s="2" t="s">
        <v>6</v>
      </c>
      <c r="C81" s="33">
        <v>194378.04</v>
      </c>
      <c r="D81" s="33">
        <v>1234350</v>
      </c>
      <c r="E81" s="33">
        <v>218010.76</v>
      </c>
      <c r="F81" s="24">
        <f t="shared" si="3"/>
        <v>112.15812238872252</v>
      </c>
      <c r="G81" s="24">
        <f t="shared" si="4"/>
        <v>17.661988901041035</v>
      </c>
      <c r="H81" s="13">
        <f t="shared" si="5"/>
        <v>23632.72</v>
      </c>
      <c r="J81" s="37"/>
      <c r="K81" s="37"/>
      <c r="L81" s="37"/>
    </row>
    <row r="82" spans="1:12" ht="12.75">
      <c r="A82" s="12" t="s">
        <v>7</v>
      </c>
      <c r="B82" s="2" t="s">
        <v>8</v>
      </c>
      <c r="C82" s="33">
        <v>3591.25</v>
      </c>
      <c r="D82" s="33">
        <v>20000</v>
      </c>
      <c r="E82" s="33"/>
      <c r="F82" s="24">
        <f t="shared" si="3"/>
        <v>0</v>
      </c>
      <c r="G82" s="24">
        <f t="shared" si="4"/>
        <v>0</v>
      </c>
      <c r="H82" s="13">
        <f t="shared" si="5"/>
        <v>-3591.25</v>
      </c>
      <c r="J82" s="37"/>
      <c r="K82" s="37"/>
      <c r="L82" s="37"/>
    </row>
    <row r="83" spans="1:15" s="8" customFormat="1" ht="12.75">
      <c r="A83" s="10" t="s">
        <v>52</v>
      </c>
      <c r="B83" s="7" t="s">
        <v>53</v>
      </c>
      <c r="C83" s="32">
        <v>3887807981.11</v>
      </c>
      <c r="D83" s="32">
        <v>19426816963</v>
      </c>
      <c r="E83" s="32">
        <v>4029847802.63</v>
      </c>
      <c r="F83" s="22">
        <f t="shared" si="3"/>
        <v>103.65346802645965</v>
      </c>
      <c r="G83" s="22">
        <f t="shared" si="4"/>
        <v>20.74373691946129</v>
      </c>
      <c r="H83" s="14">
        <f t="shared" si="5"/>
        <v>142039821.51999998</v>
      </c>
      <c r="J83" s="37"/>
      <c r="K83" s="37"/>
      <c r="L83" s="37"/>
      <c r="M83" s="21"/>
      <c r="N83" s="21"/>
      <c r="O83" s="21"/>
    </row>
    <row r="84" spans="1:12" s="8" customFormat="1" ht="12.75">
      <c r="A84" s="11" t="s">
        <v>54</v>
      </c>
      <c r="B84" s="9" t="s">
        <v>55</v>
      </c>
      <c r="C84" s="32">
        <v>26370279.24</v>
      </c>
      <c r="D84" s="32">
        <v>362392354</v>
      </c>
      <c r="E84" s="32">
        <v>30153210.51</v>
      </c>
      <c r="F84" s="22">
        <f t="shared" si="3"/>
        <v>114.34543500874965</v>
      </c>
      <c r="G84" s="22">
        <f t="shared" si="4"/>
        <v>8.320597876079914</v>
      </c>
      <c r="H84" s="14">
        <f t="shared" si="5"/>
        <v>3782931.2700000033</v>
      </c>
      <c r="J84" s="37"/>
      <c r="K84" s="37"/>
      <c r="L84" s="37"/>
    </row>
    <row r="85" spans="1:12" ht="12.75">
      <c r="A85" s="12" t="s">
        <v>5</v>
      </c>
      <c r="B85" s="2" t="s">
        <v>6</v>
      </c>
      <c r="C85" s="33">
        <v>19359079.6</v>
      </c>
      <c r="D85" s="33">
        <v>170435000</v>
      </c>
      <c r="E85" s="33">
        <v>20098337.28</v>
      </c>
      <c r="F85" s="24">
        <f t="shared" si="3"/>
        <v>103.81866129627362</v>
      </c>
      <c r="G85" s="24">
        <f t="shared" si="4"/>
        <v>11.792376730131721</v>
      </c>
      <c r="H85" s="13">
        <f t="shared" si="5"/>
        <v>739257.6799999997</v>
      </c>
      <c r="J85" s="37"/>
      <c r="K85" s="37"/>
      <c r="L85" s="37"/>
    </row>
    <row r="86" spans="1:12" ht="12.75">
      <c r="A86" s="12" t="s">
        <v>7</v>
      </c>
      <c r="B86" s="2" t="s">
        <v>8</v>
      </c>
      <c r="C86" s="33">
        <v>7011199.64</v>
      </c>
      <c r="D86" s="33">
        <v>191957354</v>
      </c>
      <c r="E86" s="33">
        <v>10054873.23</v>
      </c>
      <c r="F86" s="24">
        <f t="shared" si="3"/>
        <v>143.41159496636442</v>
      </c>
      <c r="G86" s="24">
        <f t="shared" si="4"/>
        <v>5.238076593825106</v>
      </c>
      <c r="H86" s="13">
        <f t="shared" si="5"/>
        <v>3043673.590000001</v>
      </c>
      <c r="J86" s="37"/>
      <c r="K86" s="37"/>
      <c r="L86" s="37"/>
    </row>
    <row r="87" spans="1:12" s="8" customFormat="1" ht="12.75">
      <c r="A87" s="11" t="s">
        <v>56</v>
      </c>
      <c r="B87" s="9" t="s">
        <v>57</v>
      </c>
      <c r="C87" s="32">
        <v>3660051293.15</v>
      </c>
      <c r="D87" s="32">
        <v>17431235443</v>
      </c>
      <c r="E87" s="32">
        <v>3804189424.95</v>
      </c>
      <c r="F87" s="22">
        <f t="shared" si="3"/>
        <v>103.93814513118333</v>
      </c>
      <c r="G87" s="22">
        <f t="shared" si="4"/>
        <v>21.823980505510747</v>
      </c>
      <c r="H87" s="14">
        <f t="shared" si="5"/>
        <v>144138131.7999997</v>
      </c>
      <c r="J87" s="37"/>
      <c r="K87" s="37"/>
      <c r="L87" s="37"/>
    </row>
    <row r="88" spans="1:12" ht="12.75">
      <c r="A88" s="12" t="s">
        <v>5</v>
      </c>
      <c r="B88" s="2" t="s">
        <v>6</v>
      </c>
      <c r="C88" s="33">
        <v>3660051293.15</v>
      </c>
      <c r="D88" s="33">
        <v>17429735443</v>
      </c>
      <c r="E88" s="33">
        <v>3804189424.95</v>
      </c>
      <c r="F88" s="24">
        <f t="shared" si="3"/>
        <v>103.93814513118333</v>
      </c>
      <c r="G88" s="24">
        <f t="shared" si="4"/>
        <v>21.825858673476368</v>
      </c>
      <c r="H88" s="13">
        <f t="shared" si="5"/>
        <v>144138131.7999997</v>
      </c>
      <c r="J88" s="37"/>
      <c r="K88" s="37"/>
      <c r="L88" s="37"/>
    </row>
    <row r="89" spans="1:12" ht="12.75">
      <c r="A89" s="12" t="s">
        <v>7</v>
      </c>
      <c r="B89" s="2" t="s">
        <v>8</v>
      </c>
      <c r="C89" s="33"/>
      <c r="D89" s="33">
        <v>1500000</v>
      </c>
      <c r="E89" s="33"/>
      <c r="F89" s="24" t="str">
        <f t="shared" si="3"/>
        <v>x</v>
      </c>
      <c r="G89" s="24">
        <f t="shared" si="4"/>
        <v>0</v>
      </c>
      <c r="H89" s="13">
        <f t="shared" si="5"/>
        <v>0</v>
      </c>
      <c r="J89" s="37"/>
      <c r="K89" s="37"/>
      <c r="L89" s="37"/>
    </row>
    <row r="90" spans="1:12" s="8" customFormat="1" ht="12.75">
      <c r="A90" s="11" t="s">
        <v>58</v>
      </c>
      <c r="B90" s="9" t="s">
        <v>59</v>
      </c>
      <c r="C90" s="32">
        <v>73142684</v>
      </c>
      <c r="D90" s="32">
        <v>576886000</v>
      </c>
      <c r="E90" s="32">
        <v>72700510.13</v>
      </c>
      <c r="F90" s="22">
        <f>IF(C90=0,"x",E90/C90*100)</f>
        <v>99.39546398105927</v>
      </c>
      <c r="G90" s="22">
        <f>IF(D90=0,"x",E90/D90*100)</f>
        <v>12.602231659287968</v>
      </c>
      <c r="H90" s="14">
        <f>+E90-C90</f>
        <v>-442173.87000000477</v>
      </c>
      <c r="J90" s="37"/>
      <c r="K90" s="37"/>
      <c r="L90" s="37"/>
    </row>
    <row r="91" spans="1:12" ht="12.75">
      <c r="A91" s="12" t="s">
        <v>5</v>
      </c>
      <c r="B91" s="2" t="s">
        <v>6</v>
      </c>
      <c r="C91" s="33">
        <v>73110487.57</v>
      </c>
      <c r="D91" s="33">
        <v>560438400</v>
      </c>
      <c r="E91" s="33">
        <v>72408897.32</v>
      </c>
      <c r="F91" s="24">
        <f t="shared" si="3"/>
        <v>99.0403698931316</v>
      </c>
      <c r="G91" s="24">
        <f t="shared" si="4"/>
        <v>12.920045685663222</v>
      </c>
      <c r="H91" s="13">
        <f t="shared" si="5"/>
        <v>-701590.25</v>
      </c>
      <c r="J91" s="37"/>
      <c r="K91" s="37"/>
      <c r="L91" s="37"/>
    </row>
    <row r="92" spans="1:12" ht="12.75">
      <c r="A92" s="12" t="s">
        <v>7</v>
      </c>
      <c r="B92" s="2" t="s">
        <v>8</v>
      </c>
      <c r="C92" s="33">
        <v>32196.43</v>
      </c>
      <c r="D92" s="33">
        <v>16447600</v>
      </c>
      <c r="E92" s="33">
        <v>291612.81</v>
      </c>
      <c r="F92" s="24">
        <f t="shared" si="3"/>
        <v>905.7302626409202</v>
      </c>
      <c r="G92" s="24">
        <f t="shared" si="4"/>
        <v>1.7729809212286292</v>
      </c>
      <c r="H92" s="13">
        <f t="shared" si="5"/>
        <v>259416.38</v>
      </c>
      <c r="J92" s="37"/>
      <c r="K92" s="37"/>
      <c r="L92" s="37"/>
    </row>
    <row r="93" spans="1:12" s="8" customFormat="1" ht="12.75">
      <c r="A93" s="11" t="s">
        <v>60</v>
      </c>
      <c r="B93" s="9" t="s">
        <v>61</v>
      </c>
      <c r="C93" s="32">
        <v>119025606.81</v>
      </c>
      <c r="D93" s="32">
        <v>859846514</v>
      </c>
      <c r="E93" s="32">
        <v>113994030.33</v>
      </c>
      <c r="F93" s="22">
        <f t="shared" si="3"/>
        <v>95.77269411612252</v>
      </c>
      <c r="G93" s="22">
        <f t="shared" si="4"/>
        <v>13.257485897070229</v>
      </c>
      <c r="H93" s="14">
        <f t="shared" si="5"/>
        <v>-5031576.480000004</v>
      </c>
      <c r="J93" s="37"/>
      <c r="K93" s="37"/>
      <c r="L93" s="37"/>
    </row>
    <row r="94" spans="1:12" ht="12.75">
      <c r="A94" s="12" t="s">
        <v>5</v>
      </c>
      <c r="B94" s="2" t="s">
        <v>6</v>
      </c>
      <c r="C94" s="33">
        <v>117514317.15</v>
      </c>
      <c r="D94" s="33">
        <v>821997514</v>
      </c>
      <c r="E94" s="33">
        <v>113057306.02</v>
      </c>
      <c r="F94" s="24">
        <f t="shared" si="3"/>
        <v>96.20726117626084</v>
      </c>
      <c r="G94" s="24">
        <f t="shared" si="4"/>
        <v>13.753971769311214</v>
      </c>
      <c r="H94" s="13">
        <f t="shared" si="5"/>
        <v>-4457011.13000001</v>
      </c>
      <c r="J94" s="37"/>
      <c r="K94" s="37"/>
      <c r="L94" s="37"/>
    </row>
    <row r="95" spans="1:12" ht="12.75">
      <c r="A95" s="12" t="s">
        <v>7</v>
      </c>
      <c r="B95" s="2" t="s">
        <v>8</v>
      </c>
      <c r="C95" s="33">
        <v>1511289.66</v>
      </c>
      <c r="D95" s="33">
        <v>37849000</v>
      </c>
      <c r="E95" s="33">
        <v>936724.31</v>
      </c>
      <c r="F95" s="24">
        <f t="shared" si="3"/>
        <v>61.98178514633654</v>
      </c>
      <c r="G95" s="24">
        <f t="shared" si="4"/>
        <v>2.474898438532062</v>
      </c>
      <c r="H95" s="13">
        <f t="shared" si="5"/>
        <v>-574565.3499999999</v>
      </c>
      <c r="J95" s="37"/>
      <c r="K95" s="37"/>
      <c r="L95" s="37"/>
    </row>
    <row r="96" spans="1:12" s="8" customFormat="1" ht="12.75">
      <c r="A96" s="11" t="s">
        <v>62</v>
      </c>
      <c r="B96" s="9" t="s">
        <v>63</v>
      </c>
      <c r="C96" s="32">
        <v>1502445.35</v>
      </c>
      <c r="D96" s="32">
        <v>20565500</v>
      </c>
      <c r="E96" s="32">
        <v>1662611.15</v>
      </c>
      <c r="F96" s="22">
        <f t="shared" si="3"/>
        <v>110.66034115650196</v>
      </c>
      <c r="G96" s="22">
        <f t="shared" si="4"/>
        <v>8.084467433322798</v>
      </c>
      <c r="H96" s="14">
        <f t="shared" si="5"/>
        <v>160165.7999999998</v>
      </c>
      <c r="J96" s="37"/>
      <c r="K96" s="37"/>
      <c r="L96" s="37"/>
    </row>
    <row r="97" spans="1:12" ht="12.75">
      <c r="A97" s="12" t="s">
        <v>5</v>
      </c>
      <c r="B97" s="2" t="s">
        <v>6</v>
      </c>
      <c r="C97" s="33">
        <v>1442244.03</v>
      </c>
      <c r="D97" s="33">
        <v>17872500</v>
      </c>
      <c r="E97" s="33">
        <v>1647819.15</v>
      </c>
      <c r="F97" s="24">
        <f t="shared" si="3"/>
        <v>114.253837472983</v>
      </c>
      <c r="G97" s="24">
        <f t="shared" si="4"/>
        <v>9.219858161980696</v>
      </c>
      <c r="H97" s="13">
        <f t="shared" si="5"/>
        <v>205575.11999999988</v>
      </c>
      <c r="J97" s="37"/>
      <c r="K97" s="37"/>
      <c r="L97" s="37"/>
    </row>
    <row r="98" spans="1:12" ht="12.75">
      <c r="A98" s="12" t="s">
        <v>7</v>
      </c>
      <c r="B98" s="2" t="s">
        <v>8</v>
      </c>
      <c r="C98" s="33">
        <v>60201.32</v>
      </c>
      <c r="D98" s="33">
        <v>2693000</v>
      </c>
      <c r="E98" s="33">
        <v>14792</v>
      </c>
      <c r="F98" s="24">
        <f t="shared" si="3"/>
        <v>24.570889807731792</v>
      </c>
      <c r="G98" s="24">
        <f t="shared" si="4"/>
        <v>0.549275900482733</v>
      </c>
      <c r="H98" s="13">
        <f t="shared" si="5"/>
        <v>-45409.32</v>
      </c>
      <c r="J98" s="37"/>
      <c r="K98" s="37"/>
      <c r="L98" s="37"/>
    </row>
    <row r="99" spans="1:12" s="8" customFormat="1" ht="12.75">
      <c r="A99" s="11" t="s">
        <v>369</v>
      </c>
      <c r="B99" s="9" t="s">
        <v>376</v>
      </c>
      <c r="C99" s="32">
        <v>7715672.56</v>
      </c>
      <c r="D99" s="32">
        <v>175891152</v>
      </c>
      <c r="E99" s="32">
        <v>7148015.56</v>
      </c>
      <c r="F99" s="22">
        <f t="shared" si="3"/>
        <v>92.64280598242495</v>
      </c>
      <c r="G99" s="22">
        <f t="shared" si="4"/>
        <v>4.063885805921608</v>
      </c>
      <c r="H99" s="14">
        <f t="shared" si="5"/>
        <v>-567657</v>
      </c>
      <c r="J99" s="37"/>
      <c r="K99" s="37"/>
      <c r="L99" s="37"/>
    </row>
    <row r="100" spans="1:12" ht="12.75">
      <c r="A100" s="12" t="s">
        <v>5</v>
      </c>
      <c r="B100" s="2" t="s">
        <v>6</v>
      </c>
      <c r="C100" s="33">
        <v>7715672.56</v>
      </c>
      <c r="D100" s="33">
        <v>175561152</v>
      </c>
      <c r="E100" s="33">
        <v>7144315.56</v>
      </c>
      <c r="F100" s="24">
        <f t="shared" si="3"/>
        <v>92.59485164051597</v>
      </c>
      <c r="G100" s="24">
        <f t="shared" si="4"/>
        <v>4.0694171111385735</v>
      </c>
      <c r="H100" s="13">
        <f t="shared" si="5"/>
        <v>-571357</v>
      </c>
      <c r="J100" s="37"/>
      <c r="K100" s="37"/>
      <c r="L100" s="37"/>
    </row>
    <row r="101" spans="1:12" ht="12.75">
      <c r="A101" s="12" t="s">
        <v>7</v>
      </c>
      <c r="B101" s="2" t="s">
        <v>8</v>
      </c>
      <c r="C101" s="33"/>
      <c r="D101" s="33">
        <v>330000</v>
      </c>
      <c r="E101" s="33">
        <v>3700</v>
      </c>
      <c r="F101" s="24" t="str">
        <f t="shared" si="3"/>
        <v>x</v>
      </c>
      <c r="G101" s="24">
        <f t="shared" si="4"/>
        <v>1.121212121212121</v>
      </c>
      <c r="H101" s="13">
        <f t="shared" si="5"/>
        <v>3700</v>
      </c>
      <c r="J101" s="37"/>
      <c r="K101" s="37"/>
      <c r="L101" s="37"/>
    </row>
    <row r="102" spans="1:15" s="8" customFormat="1" ht="12.75">
      <c r="A102" s="10" t="s">
        <v>64</v>
      </c>
      <c r="B102" s="7" t="s">
        <v>65</v>
      </c>
      <c r="C102" s="32">
        <v>51615703.35</v>
      </c>
      <c r="D102" s="32">
        <v>324943000</v>
      </c>
      <c r="E102" s="32">
        <v>48372611.51</v>
      </c>
      <c r="F102" s="22">
        <f t="shared" si="3"/>
        <v>93.71685043598266</v>
      </c>
      <c r="G102" s="22">
        <f t="shared" si="4"/>
        <v>14.88649132617105</v>
      </c>
      <c r="H102" s="14">
        <f t="shared" si="5"/>
        <v>-3243091.8400000036</v>
      </c>
      <c r="J102" s="37"/>
      <c r="K102" s="37"/>
      <c r="L102" s="37"/>
      <c r="M102" s="21"/>
      <c r="N102" s="21"/>
      <c r="O102" s="21"/>
    </row>
    <row r="103" spans="1:15" s="8" customFormat="1" ht="12.75">
      <c r="A103" s="10" t="s">
        <v>66</v>
      </c>
      <c r="B103" s="7" t="s">
        <v>67</v>
      </c>
      <c r="C103" s="32">
        <v>561426.5</v>
      </c>
      <c r="D103" s="32">
        <v>6000000</v>
      </c>
      <c r="E103" s="32">
        <v>465064.47</v>
      </c>
      <c r="F103" s="22">
        <f t="shared" si="3"/>
        <v>82.83621631682865</v>
      </c>
      <c r="G103" s="22">
        <f t="shared" si="4"/>
        <v>7.7510745</v>
      </c>
      <c r="H103" s="14">
        <f t="shared" si="5"/>
        <v>-96362.03000000003</v>
      </c>
      <c r="J103" s="37"/>
      <c r="K103" s="37"/>
      <c r="L103" s="37"/>
      <c r="M103" s="21"/>
      <c r="N103" s="21"/>
      <c r="O103" s="21"/>
    </row>
    <row r="104" spans="1:12" s="8" customFormat="1" ht="12.75">
      <c r="A104" s="11" t="s">
        <v>68</v>
      </c>
      <c r="B104" s="9" t="s">
        <v>69</v>
      </c>
      <c r="C104" s="32">
        <v>561426.5</v>
      </c>
      <c r="D104" s="32">
        <v>6000000</v>
      </c>
      <c r="E104" s="32">
        <v>465064.47</v>
      </c>
      <c r="F104" s="22">
        <f t="shared" si="3"/>
        <v>82.83621631682865</v>
      </c>
      <c r="G104" s="22">
        <f t="shared" si="4"/>
        <v>7.7510745</v>
      </c>
      <c r="H104" s="14">
        <f t="shared" si="5"/>
        <v>-96362.03000000003</v>
      </c>
      <c r="J104" s="37"/>
      <c r="K104" s="37"/>
      <c r="L104" s="37"/>
    </row>
    <row r="105" spans="1:12" s="8" customFormat="1" ht="12.75">
      <c r="A105" s="12" t="s">
        <v>5</v>
      </c>
      <c r="B105" s="2" t="s">
        <v>6</v>
      </c>
      <c r="C105" s="33">
        <v>547105.85</v>
      </c>
      <c r="D105" s="33">
        <v>4490000</v>
      </c>
      <c r="E105" s="33">
        <v>465064.47</v>
      </c>
      <c r="F105" s="24">
        <f t="shared" si="3"/>
        <v>85.00447765272479</v>
      </c>
      <c r="G105" s="24">
        <f t="shared" si="4"/>
        <v>10.357783296213807</v>
      </c>
      <c r="H105" s="13">
        <f t="shared" si="5"/>
        <v>-82041.38</v>
      </c>
      <c r="J105" s="37"/>
      <c r="K105" s="37"/>
      <c r="L105" s="37"/>
    </row>
    <row r="106" spans="1:12" s="8" customFormat="1" ht="12.75">
      <c r="A106" s="12" t="s">
        <v>7</v>
      </c>
      <c r="B106" s="2" t="s">
        <v>8</v>
      </c>
      <c r="C106" s="33">
        <v>14320.65</v>
      </c>
      <c r="D106" s="33">
        <v>1510000</v>
      </c>
      <c r="E106" s="33"/>
      <c r="F106" s="24">
        <f t="shared" si="3"/>
        <v>0</v>
      </c>
      <c r="G106" s="24">
        <f t="shared" si="4"/>
        <v>0</v>
      </c>
      <c r="H106" s="13">
        <f t="shared" si="5"/>
        <v>-14320.65</v>
      </c>
      <c r="J106" s="37"/>
      <c r="K106" s="37"/>
      <c r="L106" s="37"/>
    </row>
    <row r="107" spans="1:15" s="8" customFormat="1" ht="12.75">
      <c r="A107" s="10" t="s">
        <v>70</v>
      </c>
      <c r="B107" s="7" t="s">
        <v>71</v>
      </c>
      <c r="C107" s="32">
        <v>1676732.29</v>
      </c>
      <c r="D107" s="32">
        <v>39150000</v>
      </c>
      <c r="E107" s="32">
        <v>4993890.01</v>
      </c>
      <c r="F107" s="22">
        <f t="shared" si="3"/>
        <v>297.8346656638908</v>
      </c>
      <c r="G107" s="22">
        <f t="shared" si="4"/>
        <v>12.75578546615581</v>
      </c>
      <c r="H107" s="14">
        <f t="shared" si="5"/>
        <v>3317157.7199999997</v>
      </c>
      <c r="J107" s="37"/>
      <c r="K107" s="37"/>
      <c r="L107" s="37"/>
      <c r="M107" s="21"/>
      <c r="N107" s="21"/>
      <c r="O107" s="21"/>
    </row>
    <row r="108" spans="1:12" s="8" customFormat="1" ht="12.75">
      <c r="A108" s="11" t="s">
        <v>72</v>
      </c>
      <c r="B108" s="9" t="s">
        <v>73</v>
      </c>
      <c r="C108" s="32">
        <v>1676732.29</v>
      </c>
      <c r="D108" s="32">
        <v>39150000</v>
      </c>
      <c r="E108" s="32">
        <v>4993890.01</v>
      </c>
      <c r="F108" s="22">
        <f t="shared" si="3"/>
        <v>297.8346656638908</v>
      </c>
      <c r="G108" s="22">
        <f t="shared" si="4"/>
        <v>12.75578546615581</v>
      </c>
      <c r="H108" s="14">
        <f t="shared" si="5"/>
        <v>3317157.7199999997</v>
      </c>
      <c r="J108" s="37"/>
      <c r="K108" s="37"/>
      <c r="L108" s="37"/>
    </row>
    <row r="109" spans="1:12" s="8" customFormat="1" ht="12.75">
      <c r="A109" s="12" t="s">
        <v>5</v>
      </c>
      <c r="B109" s="2" t="s">
        <v>6</v>
      </c>
      <c r="C109" s="33">
        <v>1666629.14</v>
      </c>
      <c r="D109" s="33">
        <v>30650000</v>
      </c>
      <c r="E109" s="33">
        <v>4946357.1</v>
      </c>
      <c r="F109" s="24">
        <f t="shared" si="3"/>
        <v>296.78810848105053</v>
      </c>
      <c r="G109" s="24">
        <f t="shared" si="4"/>
        <v>16.13819608482871</v>
      </c>
      <c r="H109" s="13">
        <f t="shared" si="5"/>
        <v>3279727.96</v>
      </c>
      <c r="J109" s="37"/>
      <c r="K109" s="37"/>
      <c r="L109" s="37"/>
    </row>
    <row r="110" spans="1:12" s="8" customFormat="1" ht="12.75">
      <c r="A110" s="12" t="s">
        <v>7</v>
      </c>
      <c r="B110" s="2" t="s">
        <v>8</v>
      </c>
      <c r="C110" s="33">
        <v>10103.15</v>
      </c>
      <c r="D110" s="33">
        <v>8500000</v>
      </c>
      <c r="E110" s="33">
        <v>47532.91</v>
      </c>
      <c r="F110" s="24">
        <f t="shared" si="3"/>
        <v>470.4761386300313</v>
      </c>
      <c r="G110" s="24">
        <f t="shared" si="4"/>
        <v>0.559210705882353</v>
      </c>
      <c r="H110" s="13">
        <f t="shared" si="5"/>
        <v>37429.76</v>
      </c>
      <c r="J110" s="37"/>
      <c r="K110" s="37"/>
      <c r="L110" s="37"/>
    </row>
    <row r="111" spans="1:15" s="8" customFormat="1" ht="12.75">
      <c r="A111" s="10" t="s">
        <v>74</v>
      </c>
      <c r="B111" s="7" t="s">
        <v>75</v>
      </c>
      <c r="C111" s="32">
        <v>525087574.83</v>
      </c>
      <c r="D111" s="32">
        <v>4272934500</v>
      </c>
      <c r="E111" s="32">
        <v>513262027.06</v>
      </c>
      <c r="F111" s="22">
        <f t="shared" si="3"/>
        <v>97.7478903830797</v>
      </c>
      <c r="G111" s="22">
        <f t="shared" si="4"/>
        <v>12.011932948188184</v>
      </c>
      <c r="H111" s="14">
        <f t="shared" si="5"/>
        <v>-11825547.76999998</v>
      </c>
      <c r="J111" s="37"/>
      <c r="K111" s="37"/>
      <c r="L111" s="37"/>
      <c r="M111" s="21"/>
      <c r="N111" s="21"/>
      <c r="O111" s="21"/>
    </row>
    <row r="112" spans="1:12" s="8" customFormat="1" ht="12.75">
      <c r="A112" s="11" t="s">
        <v>76</v>
      </c>
      <c r="B112" s="9" t="s">
        <v>77</v>
      </c>
      <c r="C112" s="32">
        <v>525087574.83</v>
      </c>
      <c r="D112" s="32">
        <v>4272934500</v>
      </c>
      <c r="E112" s="32">
        <v>513262027.06</v>
      </c>
      <c r="F112" s="22">
        <f t="shared" si="3"/>
        <v>97.7478903830797</v>
      </c>
      <c r="G112" s="22">
        <f t="shared" si="4"/>
        <v>12.011932948188184</v>
      </c>
      <c r="H112" s="14">
        <f t="shared" si="5"/>
        <v>-11825547.76999998</v>
      </c>
      <c r="J112" s="37"/>
      <c r="K112" s="37"/>
      <c r="L112" s="37"/>
    </row>
    <row r="113" spans="1:12" s="8" customFormat="1" ht="12.75">
      <c r="A113" s="12" t="s">
        <v>5</v>
      </c>
      <c r="B113" s="2" t="s">
        <v>6</v>
      </c>
      <c r="C113" s="33">
        <v>524347617.85</v>
      </c>
      <c r="D113" s="33">
        <v>3716473200</v>
      </c>
      <c r="E113" s="33">
        <v>497871519.85</v>
      </c>
      <c r="F113" s="24">
        <f t="shared" si="3"/>
        <v>94.95065923851035</v>
      </c>
      <c r="G113" s="24">
        <f t="shared" si="4"/>
        <v>13.396343604737954</v>
      </c>
      <c r="H113" s="13">
        <f t="shared" si="5"/>
        <v>-26476098</v>
      </c>
      <c r="J113" s="37"/>
      <c r="K113" s="37"/>
      <c r="L113" s="37"/>
    </row>
    <row r="114" spans="1:12" s="8" customFormat="1" ht="12.75">
      <c r="A114" s="12" t="s">
        <v>7</v>
      </c>
      <c r="B114" s="2" t="s">
        <v>8</v>
      </c>
      <c r="C114" s="33">
        <v>739956.98</v>
      </c>
      <c r="D114" s="33">
        <v>556461300</v>
      </c>
      <c r="E114" s="33">
        <v>15390507.21</v>
      </c>
      <c r="F114" s="24">
        <f t="shared" si="3"/>
        <v>2079.9191880046865</v>
      </c>
      <c r="G114" s="24">
        <f t="shared" si="4"/>
        <v>2.7657821325580056</v>
      </c>
      <c r="H114" s="13">
        <f t="shared" si="5"/>
        <v>14650550.23</v>
      </c>
      <c r="J114" s="37"/>
      <c r="K114" s="37"/>
      <c r="L114" s="37"/>
    </row>
    <row r="115" spans="1:15" s="8" customFormat="1" ht="12.75">
      <c r="A115" s="10" t="s">
        <v>78</v>
      </c>
      <c r="B115" s="7" t="s">
        <v>79</v>
      </c>
      <c r="C115" s="32">
        <v>2070821.96</v>
      </c>
      <c r="D115" s="32">
        <v>57673419</v>
      </c>
      <c r="E115" s="32">
        <v>2523511.52</v>
      </c>
      <c r="F115" s="22">
        <f t="shared" si="3"/>
        <v>121.86038050320849</v>
      </c>
      <c r="G115" s="22">
        <f t="shared" si="4"/>
        <v>4.375519197153892</v>
      </c>
      <c r="H115" s="14">
        <f t="shared" si="5"/>
        <v>452689.56000000006</v>
      </c>
      <c r="J115" s="37"/>
      <c r="K115" s="37"/>
      <c r="L115" s="37"/>
      <c r="M115" s="21"/>
      <c r="N115" s="21"/>
      <c r="O115" s="21"/>
    </row>
    <row r="116" spans="1:12" s="8" customFormat="1" ht="12.75">
      <c r="A116" s="11" t="s">
        <v>80</v>
      </c>
      <c r="B116" s="9" t="s">
        <v>81</v>
      </c>
      <c r="C116" s="32">
        <v>1172666.37</v>
      </c>
      <c r="D116" s="32">
        <v>52597140</v>
      </c>
      <c r="E116" s="32">
        <v>1742781.99</v>
      </c>
      <c r="F116" s="22">
        <f t="shared" si="3"/>
        <v>148.61703503955687</v>
      </c>
      <c r="G116" s="22">
        <f t="shared" si="4"/>
        <v>3.3134539064291326</v>
      </c>
      <c r="H116" s="14">
        <f t="shared" si="5"/>
        <v>570115.6199999999</v>
      </c>
      <c r="J116" s="37"/>
      <c r="K116" s="37"/>
      <c r="L116" s="37"/>
    </row>
    <row r="117" spans="1:12" s="8" customFormat="1" ht="12.75">
      <c r="A117" s="12" t="s">
        <v>5</v>
      </c>
      <c r="B117" s="2" t="s">
        <v>6</v>
      </c>
      <c r="C117" s="33">
        <v>1172666.37</v>
      </c>
      <c r="D117" s="33">
        <v>52447140</v>
      </c>
      <c r="E117" s="33">
        <v>1742780.99</v>
      </c>
      <c r="F117" s="24">
        <f t="shared" si="3"/>
        <v>148.61694976381048</v>
      </c>
      <c r="G117" s="24">
        <f t="shared" si="4"/>
        <v>3.3229285524434693</v>
      </c>
      <c r="H117" s="13">
        <f t="shared" si="5"/>
        <v>570114.6199999999</v>
      </c>
      <c r="J117" s="37"/>
      <c r="K117" s="37"/>
      <c r="L117" s="37"/>
    </row>
    <row r="118" spans="1:12" s="8" customFormat="1" ht="12.75">
      <c r="A118" s="12" t="s">
        <v>7</v>
      </c>
      <c r="B118" s="2" t="s">
        <v>8</v>
      </c>
      <c r="C118" s="33"/>
      <c r="D118" s="33">
        <v>150000</v>
      </c>
      <c r="E118" s="33">
        <v>1</v>
      </c>
      <c r="F118" s="24" t="str">
        <f t="shared" si="3"/>
        <v>x</v>
      </c>
      <c r="G118" s="24">
        <f t="shared" si="4"/>
        <v>0.0006666666666666666</v>
      </c>
      <c r="H118" s="13">
        <f t="shared" si="5"/>
        <v>1</v>
      </c>
      <c r="J118" s="37"/>
      <c r="K118" s="37"/>
      <c r="L118" s="37"/>
    </row>
    <row r="119" spans="1:12" s="8" customFormat="1" ht="12.75">
      <c r="A119" s="11" t="s">
        <v>82</v>
      </c>
      <c r="B119" s="9" t="s">
        <v>83</v>
      </c>
      <c r="C119" s="32">
        <v>898155.59</v>
      </c>
      <c r="D119" s="32">
        <v>5076279</v>
      </c>
      <c r="E119" s="32">
        <v>780729.53</v>
      </c>
      <c r="F119" s="22">
        <f t="shared" si="3"/>
        <v>86.92586659734535</v>
      </c>
      <c r="G119" s="22">
        <f t="shared" si="4"/>
        <v>15.37995705121803</v>
      </c>
      <c r="H119" s="14">
        <f t="shared" si="5"/>
        <v>-117426.05999999994</v>
      </c>
      <c r="J119" s="37"/>
      <c r="K119" s="37"/>
      <c r="L119" s="37"/>
    </row>
    <row r="120" spans="1:12" s="8" customFormat="1" ht="12.75">
      <c r="A120" s="12" t="s">
        <v>5</v>
      </c>
      <c r="B120" s="2" t="s">
        <v>6</v>
      </c>
      <c r="C120" s="33">
        <v>894470.59</v>
      </c>
      <c r="D120" s="33">
        <v>5056279</v>
      </c>
      <c r="E120" s="33">
        <v>777395.53</v>
      </c>
      <c r="F120" s="24">
        <f t="shared" si="3"/>
        <v>86.91124545525864</v>
      </c>
      <c r="G120" s="24">
        <f t="shared" si="4"/>
        <v>15.374854314803436</v>
      </c>
      <c r="H120" s="13">
        <f t="shared" si="5"/>
        <v>-117075.05999999994</v>
      </c>
      <c r="J120" s="37"/>
      <c r="K120" s="37"/>
      <c r="L120" s="37"/>
    </row>
    <row r="121" spans="1:12" s="8" customFormat="1" ht="12.75">
      <c r="A121" s="12" t="s">
        <v>7</v>
      </c>
      <c r="B121" s="2" t="s">
        <v>8</v>
      </c>
      <c r="C121" s="33">
        <v>3685</v>
      </c>
      <c r="D121" s="33">
        <v>20000</v>
      </c>
      <c r="E121" s="33">
        <v>3334</v>
      </c>
      <c r="F121" s="24">
        <f t="shared" si="3"/>
        <v>90.47489823609226</v>
      </c>
      <c r="G121" s="24">
        <f t="shared" si="4"/>
        <v>16.669999999999998</v>
      </c>
      <c r="H121" s="13">
        <f t="shared" si="5"/>
        <v>-351</v>
      </c>
      <c r="J121" s="37"/>
      <c r="K121" s="37"/>
      <c r="L121" s="37"/>
    </row>
    <row r="122" spans="1:15" s="8" customFormat="1" ht="12.75">
      <c r="A122" s="10" t="s">
        <v>360</v>
      </c>
      <c r="B122" s="7" t="s">
        <v>361</v>
      </c>
      <c r="C122" s="32">
        <v>13729942.31</v>
      </c>
      <c r="D122" s="32">
        <v>305396000</v>
      </c>
      <c r="E122" s="32">
        <v>20788578.69</v>
      </c>
      <c r="F122" s="22">
        <f t="shared" si="3"/>
        <v>151.41053196457312</v>
      </c>
      <c r="G122" s="22">
        <f t="shared" si="4"/>
        <v>6.807089382310181</v>
      </c>
      <c r="H122" s="14">
        <f t="shared" si="5"/>
        <v>7058636.380000001</v>
      </c>
      <c r="J122" s="37"/>
      <c r="K122" s="37"/>
      <c r="L122" s="37"/>
      <c r="M122" s="21"/>
      <c r="N122" s="21"/>
      <c r="O122" s="21"/>
    </row>
    <row r="123" spans="1:12" s="8" customFormat="1" ht="12.75">
      <c r="A123" s="11" t="s">
        <v>362</v>
      </c>
      <c r="B123" s="9" t="s">
        <v>363</v>
      </c>
      <c r="C123" s="32">
        <v>13729942.31</v>
      </c>
      <c r="D123" s="32">
        <v>305396000</v>
      </c>
      <c r="E123" s="32">
        <v>20788578.69</v>
      </c>
      <c r="F123" s="22">
        <f t="shared" si="3"/>
        <v>151.41053196457312</v>
      </c>
      <c r="G123" s="22">
        <f t="shared" si="4"/>
        <v>6.807089382310181</v>
      </c>
      <c r="H123" s="14">
        <f t="shared" si="5"/>
        <v>7058636.380000001</v>
      </c>
      <c r="J123" s="37"/>
      <c r="K123" s="37"/>
      <c r="L123" s="37"/>
    </row>
    <row r="124" spans="1:12" s="8" customFormat="1" ht="12.75">
      <c r="A124" s="12" t="s">
        <v>5</v>
      </c>
      <c r="B124" s="2" t="s">
        <v>6</v>
      </c>
      <c r="C124" s="33">
        <v>12932869.27</v>
      </c>
      <c r="D124" s="33">
        <v>185646000</v>
      </c>
      <c r="E124" s="33">
        <v>17995027.85</v>
      </c>
      <c r="F124" s="24">
        <f t="shared" si="3"/>
        <v>139.14180584615158</v>
      </c>
      <c r="G124" s="24">
        <f t="shared" si="4"/>
        <v>9.693194493821574</v>
      </c>
      <c r="H124" s="13">
        <f t="shared" si="5"/>
        <v>5062158.580000002</v>
      </c>
      <c r="J124" s="37"/>
      <c r="K124" s="37"/>
      <c r="L124" s="37"/>
    </row>
    <row r="125" spans="1:12" s="8" customFormat="1" ht="12.75">
      <c r="A125" s="12" t="s">
        <v>7</v>
      </c>
      <c r="B125" s="2" t="s">
        <v>8</v>
      </c>
      <c r="C125" s="33">
        <v>797073.04</v>
      </c>
      <c r="D125" s="33">
        <v>119750000</v>
      </c>
      <c r="E125" s="33">
        <v>2793550.84</v>
      </c>
      <c r="F125" s="24">
        <f t="shared" si="3"/>
        <v>350.4761420609584</v>
      </c>
      <c r="G125" s="24">
        <f t="shared" si="4"/>
        <v>2.3328190730688934</v>
      </c>
      <c r="H125" s="13">
        <f t="shared" si="5"/>
        <v>1996477.7999999998</v>
      </c>
      <c r="J125" s="37"/>
      <c r="K125" s="37"/>
      <c r="L125" s="37"/>
    </row>
    <row r="126" spans="1:15" s="8" customFormat="1" ht="12.75">
      <c r="A126" s="10" t="s">
        <v>84</v>
      </c>
      <c r="B126" s="7" t="s">
        <v>85</v>
      </c>
      <c r="C126" s="32">
        <v>748793238.85</v>
      </c>
      <c r="D126" s="32">
        <v>4796499880</v>
      </c>
      <c r="E126" s="32">
        <v>769063297</v>
      </c>
      <c r="F126" s="22">
        <f t="shared" si="3"/>
        <v>102.70703007162976</v>
      </c>
      <c r="G126" s="22">
        <f>IF(D126=0,"x",E126/D126*100)</f>
        <v>16.033843766092204</v>
      </c>
      <c r="H126" s="14">
        <f>+E126-C126</f>
        <v>20270058.149999976</v>
      </c>
      <c r="J126" s="37"/>
      <c r="K126" s="37"/>
      <c r="L126" s="37"/>
      <c r="M126" s="21"/>
      <c r="N126" s="21"/>
      <c r="O126" s="21"/>
    </row>
    <row r="127" spans="1:12" s="8" customFormat="1" ht="12.75">
      <c r="A127" s="11" t="s">
        <v>86</v>
      </c>
      <c r="B127" s="9" t="s">
        <v>87</v>
      </c>
      <c r="C127" s="32">
        <v>689034226.31</v>
      </c>
      <c r="D127" s="32">
        <v>4380598000</v>
      </c>
      <c r="E127" s="32">
        <v>692209729.62</v>
      </c>
      <c r="F127" s="22">
        <f t="shared" si="3"/>
        <v>100.46086292795728</v>
      </c>
      <c r="G127" s="22">
        <f t="shared" si="4"/>
        <v>15.801717702012375</v>
      </c>
      <c r="H127" s="14">
        <f t="shared" si="5"/>
        <v>3175503.310000062</v>
      </c>
      <c r="J127" s="37"/>
      <c r="K127" s="37"/>
      <c r="L127" s="37"/>
    </row>
    <row r="128" spans="1:12" s="8" customFormat="1" ht="12.75">
      <c r="A128" s="12" t="s">
        <v>5</v>
      </c>
      <c r="B128" s="2" t="s">
        <v>6</v>
      </c>
      <c r="C128" s="33">
        <v>677767608.58</v>
      </c>
      <c r="D128" s="33">
        <v>3726065000</v>
      </c>
      <c r="E128" s="33">
        <v>666242288.27</v>
      </c>
      <c r="F128" s="24">
        <f t="shared" si="3"/>
        <v>98.29951739149251</v>
      </c>
      <c r="G128" s="24">
        <f t="shared" si="4"/>
        <v>17.880586846176865</v>
      </c>
      <c r="H128" s="13">
        <f t="shared" si="5"/>
        <v>-11525320.310000062</v>
      </c>
      <c r="J128" s="37"/>
      <c r="K128" s="37"/>
      <c r="L128" s="37"/>
    </row>
    <row r="129" spans="1:12" s="8" customFormat="1" ht="12.75">
      <c r="A129" s="12" t="s">
        <v>7</v>
      </c>
      <c r="B129" s="2" t="s">
        <v>8</v>
      </c>
      <c r="C129" s="33">
        <v>11266617.73</v>
      </c>
      <c r="D129" s="33">
        <v>654533000</v>
      </c>
      <c r="E129" s="33">
        <v>25967441.35</v>
      </c>
      <c r="F129" s="24">
        <f t="shared" si="3"/>
        <v>230.48124976190172</v>
      </c>
      <c r="G129" s="24">
        <f t="shared" si="4"/>
        <v>3.967323473377202</v>
      </c>
      <c r="H129" s="13">
        <f t="shared" si="5"/>
        <v>14700823.620000001</v>
      </c>
      <c r="J129" s="37"/>
      <c r="K129" s="37"/>
      <c r="L129" s="37"/>
    </row>
    <row r="130" spans="1:12" s="8" customFormat="1" ht="12.75">
      <c r="A130" s="11" t="s">
        <v>88</v>
      </c>
      <c r="B130" s="9" t="s">
        <v>89</v>
      </c>
      <c r="C130" s="32">
        <v>38297479.65</v>
      </c>
      <c r="D130" s="32">
        <v>217836300</v>
      </c>
      <c r="E130" s="32">
        <v>54673760.2</v>
      </c>
      <c r="F130" s="22">
        <f t="shared" si="3"/>
        <v>142.76072655345092</v>
      </c>
      <c r="G130" s="22">
        <f t="shared" si="4"/>
        <v>25.098553455048584</v>
      </c>
      <c r="H130" s="14">
        <f t="shared" si="5"/>
        <v>16376280.550000004</v>
      </c>
      <c r="J130" s="37"/>
      <c r="K130" s="37"/>
      <c r="L130" s="37"/>
    </row>
    <row r="131" spans="1:12" s="8" customFormat="1" ht="12.75">
      <c r="A131" s="12" t="s">
        <v>5</v>
      </c>
      <c r="B131" s="2" t="s">
        <v>6</v>
      </c>
      <c r="C131" s="33">
        <v>38233000.9</v>
      </c>
      <c r="D131" s="33">
        <v>217486300</v>
      </c>
      <c r="E131" s="33">
        <v>54672310.82</v>
      </c>
      <c r="F131" s="24">
        <f t="shared" si="3"/>
        <v>142.99769710203418</v>
      </c>
      <c r="G131" s="24">
        <f t="shared" si="4"/>
        <v>25.138278052456638</v>
      </c>
      <c r="H131" s="13">
        <f t="shared" si="5"/>
        <v>16439309.920000002</v>
      </c>
      <c r="J131" s="37"/>
      <c r="K131" s="37"/>
      <c r="L131" s="37"/>
    </row>
    <row r="132" spans="1:12" s="8" customFormat="1" ht="12.75">
      <c r="A132" s="12" t="s">
        <v>7</v>
      </c>
      <c r="B132" s="2" t="s">
        <v>8</v>
      </c>
      <c r="C132" s="33">
        <v>64478.75</v>
      </c>
      <c r="D132" s="33">
        <v>350000</v>
      </c>
      <c r="E132" s="33">
        <v>1449.38</v>
      </c>
      <c r="F132" s="24">
        <f t="shared" si="3"/>
        <v>2.247841343078146</v>
      </c>
      <c r="G132" s="24">
        <f t="shared" si="4"/>
        <v>0.4141085714285715</v>
      </c>
      <c r="H132" s="13">
        <f t="shared" si="5"/>
        <v>-63029.37</v>
      </c>
      <c r="J132" s="37"/>
      <c r="K132" s="37"/>
      <c r="L132" s="37"/>
    </row>
    <row r="133" spans="1:12" s="8" customFormat="1" ht="12.75">
      <c r="A133" s="11" t="s">
        <v>397</v>
      </c>
      <c r="B133" s="9" t="s">
        <v>398</v>
      </c>
      <c r="C133" s="32"/>
      <c r="D133" s="32">
        <v>18281000</v>
      </c>
      <c r="E133" s="32">
        <v>1307910.46</v>
      </c>
      <c r="F133" s="22" t="str">
        <f t="shared" si="3"/>
        <v>x</v>
      </c>
      <c r="G133" s="22">
        <f t="shared" si="4"/>
        <v>7.154479842459384</v>
      </c>
      <c r="H133" s="14">
        <f t="shared" si="5"/>
        <v>1307910.46</v>
      </c>
      <c r="J133" s="37"/>
      <c r="K133" s="37"/>
      <c r="L133" s="37"/>
    </row>
    <row r="134" spans="1:12" s="8" customFormat="1" ht="12.75">
      <c r="A134" s="12" t="s">
        <v>5</v>
      </c>
      <c r="B134" s="2" t="s">
        <v>6</v>
      </c>
      <c r="C134" s="33"/>
      <c r="D134" s="33">
        <v>16966000</v>
      </c>
      <c r="E134" s="33">
        <v>1307910.46</v>
      </c>
      <c r="F134" s="24" t="str">
        <f t="shared" si="3"/>
        <v>x</v>
      </c>
      <c r="G134" s="24">
        <f t="shared" si="4"/>
        <v>7.7090089590946596</v>
      </c>
      <c r="H134" s="13">
        <f t="shared" si="5"/>
        <v>1307910.46</v>
      </c>
      <c r="J134" s="37"/>
      <c r="K134" s="37"/>
      <c r="L134" s="37"/>
    </row>
    <row r="135" spans="1:12" s="8" customFormat="1" ht="12.75">
      <c r="A135" s="12" t="s">
        <v>7</v>
      </c>
      <c r="B135" s="2" t="s">
        <v>8</v>
      </c>
      <c r="C135" s="33"/>
      <c r="D135" s="33">
        <v>1315000</v>
      </c>
      <c r="E135" s="33"/>
      <c r="F135" s="24" t="str">
        <f t="shared" si="3"/>
        <v>x</v>
      </c>
      <c r="G135" s="24">
        <f t="shared" si="4"/>
        <v>0</v>
      </c>
      <c r="H135" s="13">
        <f t="shared" si="5"/>
        <v>0</v>
      </c>
      <c r="J135" s="37"/>
      <c r="K135" s="37"/>
      <c r="L135" s="37"/>
    </row>
    <row r="136" spans="1:12" s="8" customFormat="1" ht="12.75">
      <c r="A136" s="11" t="s">
        <v>90</v>
      </c>
      <c r="B136" s="9" t="s">
        <v>91</v>
      </c>
      <c r="C136" s="32">
        <v>1591795.56</v>
      </c>
      <c r="D136" s="32">
        <v>13279580</v>
      </c>
      <c r="E136" s="32">
        <v>1410324.59</v>
      </c>
      <c r="F136" s="22">
        <f t="shared" si="3"/>
        <v>88.5996057182117</v>
      </c>
      <c r="G136" s="22">
        <f t="shared" si="4"/>
        <v>10.620249962724726</v>
      </c>
      <c r="H136" s="14">
        <f t="shared" si="5"/>
        <v>-181470.96999999997</v>
      </c>
      <c r="J136" s="37"/>
      <c r="K136" s="37"/>
      <c r="L136" s="37"/>
    </row>
    <row r="137" spans="1:12" s="8" customFormat="1" ht="12.75">
      <c r="A137" s="12" t="s">
        <v>5</v>
      </c>
      <c r="B137" s="2" t="s">
        <v>6</v>
      </c>
      <c r="C137" s="33">
        <v>1583143.93</v>
      </c>
      <c r="D137" s="33">
        <v>12506703</v>
      </c>
      <c r="E137" s="33">
        <v>1367517.59</v>
      </c>
      <c r="F137" s="24">
        <f t="shared" si="3"/>
        <v>86.37986503223368</v>
      </c>
      <c r="G137" s="24">
        <f t="shared" si="4"/>
        <v>10.934277323128248</v>
      </c>
      <c r="H137" s="13">
        <f t="shared" si="5"/>
        <v>-215626.33999999985</v>
      </c>
      <c r="J137" s="37"/>
      <c r="K137" s="37"/>
      <c r="L137" s="37"/>
    </row>
    <row r="138" spans="1:12" s="8" customFormat="1" ht="12.75">
      <c r="A138" s="12" t="s">
        <v>7</v>
      </c>
      <c r="B138" s="2" t="s">
        <v>8</v>
      </c>
      <c r="C138" s="33">
        <v>8651.63</v>
      </c>
      <c r="D138" s="33">
        <v>772877</v>
      </c>
      <c r="E138" s="33">
        <v>42807</v>
      </c>
      <c r="F138" s="24">
        <f t="shared" si="3"/>
        <v>494.78537570376915</v>
      </c>
      <c r="G138" s="24">
        <f t="shared" si="4"/>
        <v>5.538656215672093</v>
      </c>
      <c r="H138" s="13">
        <f t="shared" si="5"/>
        <v>34155.37</v>
      </c>
      <c r="J138" s="37"/>
      <c r="K138" s="37"/>
      <c r="L138" s="37"/>
    </row>
    <row r="139" spans="1:12" s="8" customFormat="1" ht="12.75">
      <c r="A139" s="11" t="s">
        <v>92</v>
      </c>
      <c r="B139" s="9" t="s">
        <v>93</v>
      </c>
      <c r="C139" s="32">
        <v>19869737.33</v>
      </c>
      <c r="D139" s="32">
        <v>166505000</v>
      </c>
      <c r="E139" s="32">
        <v>19461572.13</v>
      </c>
      <c r="F139" s="22">
        <f t="shared" si="3"/>
        <v>97.94579468655714</v>
      </c>
      <c r="G139" s="22">
        <f t="shared" si="4"/>
        <v>11.688280910483167</v>
      </c>
      <c r="H139" s="14">
        <f t="shared" si="5"/>
        <v>-408165.19999999925</v>
      </c>
      <c r="J139" s="37"/>
      <c r="K139" s="37"/>
      <c r="L139" s="37"/>
    </row>
    <row r="140" spans="1:12" s="8" customFormat="1" ht="12.75">
      <c r="A140" s="12" t="s">
        <v>5</v>
      </c>
      <c r="B140" s="2" t="s">
        <v>6</v>
      </c>
      <c r="C140" s="33">
        <v>19532712.33</v>
      </c>
      <c r="D140" s="33">
        <v>148651000</v>
      </c>
      <c r="E140" s="33">
        <v>16412459.63</v>
      </c>
      <c r="F140" s="24">
        <f aca="true" t="shared" si="6" ref="F140:F207">IF(C140=0,"x",E140/C140*100)</f>
        <v>84.0255022073527</v>
      </c>
      <c r="G140" s="24">
        <f aca="true" t="shared" si="7" ref="G140:G207">IF(D140=0,"x",E140/D140*100)</f>
        <v>11.04093455812608</v>
      </c>
      <c r="H140" s="13">
        <f aca="true" t="shared" si="8" ref="H140:H207">+E140-C140</f>
        <v>-3120252.6999999974</v>
      </c>
      <c r="J140" s="37"/>
      <c r="K140" s="37"/>
      <c r="L140" s="37"/>
    </row>
    <row r="141" spans="1:12" s="8" customFormat="1" ht="12.75">
      <c r="A141" s="12" t="s">
        <v>7</v>
      </c>
      <c r="B141" s="2" t="s">
        <v>8</v>
      </c>
      <c r="C141" s="33">
        <v>337025</v>
      </c>
      <c r="D141" s="33">
        <v>17854000</v>
      </c>
      <c r="E141" s="33">
        <v>3049112.5</v>
      </c>
      <c r="F141" s="24">
        <f t="shared" si="6"/>
        <v>904.7140419850159</v>
      </c>
      <c r="G141" s="24">
        <f t="shared" si="7"/>
        <v>17.078035734289234</v>
      </c>
      <c r="H141" s="13">
        <f t="shared" si="8"/>
        <v>2712087.5</v>
      </c>
      <c r="J141" s="37"/>
      <c r="K141" s="37"/>
      <c r="L141" s="37"/>
    </row>
    <row r="142" spans="1:15" s="8" customFormat="1" ht="12.75">
      <c r="A142" s="10" t="s">
        <v>94</v>
      </c>
      <c r="B142" s="7" t="s">
        <v>95</v>
      </c>
      <c r="C142" s="32">
        <v>146177443.37</v>
      </c>
      <c r="D142" s="32">
        <v>944370602</v>
      </c>
      <c r="E142" s="32">
        <v>131232910.03</v>
      </c>
      <c r="F142" s="22">
        <f t="shared" si="6"/>
        <v>89.77644361847756</v>
      </c>
      <c r="G142" s="22">
        <f t="shared" si="7"/>
        <v>13.89633579783967</v>
      </c>
      <c r="H142" s="14">
        <f t="shared" si="8"/>
        <v>-14944533.340000004</v>
      </c>
      <c r="J142" s="37"/>
      <c r="K142" s="37"/>
      <c r="L142" s="37"/>
      <c r="M142" s="21"/>
      <c r="N142" s="21"/>
      <c r="O142" s="21"/>
    </row>
    <row r="143" spans="1:12" s="8" customFormat="1" ht="12.75">
      <c r="A143" s="11" t="s">
        <v>96</v>
      </c>
      <c r="B143" s="9" t="s">
        <v>97</v>
      </c>
      <c r="C143" s="32">
        <v>146177443.37</v>
      </c>
      <c r="D143" s="32">
        <v>906049602</v>
      </c>
      <c r="E143" s="32">
        <v>130860383.35</v>
      </c>
      <c r="F143" s="22">
        <f t="shared" si="6"/>
        <v>89.52159808868053</v>
      </c>
      <c r="G143" s="22">
        <f t="shared" si="7"/>
        <v>14.442960193475146</v>
      </c>
      <c r="H143" s="14">
        <f t="shared" si="8"/>
        <v>-15317060.02000001</v>
      </c>
      <c r="J143" s="37"/>
      <c r="K143" s="37"/>
      <c r="L143" s="37"/>
    </row>
    <row r="144" spans="1:12" s="8" customFormat="1" ht="12.75">
      <c r="A144" s="12" t="s">
        <v>5</v>
      </c>
      <c r="B144" s="2" t="s">
        <v>6</v>
      </c>
      <c r="C144" s="33">
        <v>146152374.47</v>
      </c>
      <c r="D144" s="33">
        <v>902219602</v>
      </c>
      <c r="E144" s="33">
        <v>130707446.5</v>
      </c>
      <c r="F144" s="24">
        <f t="shared" si="6"/>
        <v>89.43231129428533</v>
      </c>
      <c r="G144" s="24">
        <f t="shared" si="7"/>
        <v>14.487320626846678</v>
      </c>
      <c r="H144" s="13">
        <f t="shared" si="8"/>
        <v>-15444927.969999999</v>
      </c>
      <c r="J144" s="37"/>
      <c r="K144" s="37"/>
      <c r="L144" s="37"/>
    </row>
    <row r="145" spans="1:12" s="8" customFormat="1" ht="12.75">
      <c r="A145" s="12" t="s">
        <v>7</v>
      </c>
      <c r="B145" s="2" t="s">
        <v>8</v>
      </c>
      <c r="C145" s="33">
        <v>25068.9</v>
      </c>
      <c r="D145" s="33">
        <v>3830000</v>
      </c>
      <c r="E145" s="33">
        <v>152936.85</v>
      </c>
      <c r="F145" s="24">
        <f t="shared" si="6"/>
        <v>610.0660579443055</v>
      </c>
      <c r="G145" s="24">
        <f t="shared" si="7"/>
        <v>3.9931292428198435</v>
      </c>
      <c r="H145" s="13">
        <f t="shared" si="8"/>
        <v>127867.95000000001</v>
      </c>
      <c r="J145" s="37"/>
      <c r="K145" s="37"/>
      <c r="L145" s="37"/>
    </row>
    <row r="146" spans="1:12" s="8" customFormat="1" ht="12.75" customHeight="1">
      <c r="A146" s="11" t="s">
        <v>399</v>
      </c>
      <c r="B146" s="9" t="s">
        <v>400</v>
      </c>
      <c r="C146" s="32"/>
      <c r="D146" s="32">
        <v>38321000</v>
      </c>
      <c r="E146" s="32">
        <v>372526.68</v>
      </c>
      <c r="F146" s="22" t="str">
        <f t="shared" si="6"/>
        <v>x</v>
      </c>
      <c r="G146" s="22">
        <f t="shared" si="7"/>
        <v>0.9721214999608571</v>
      </c>
      <c r="H146" s="14">
        <f t="shared" si="8"/>
        <v>372526.68</v>
      </c>
      <c r="J146" s="37"/>
      <c r="K146" s="37"/>
      <c r="L146" s="37"/>
    </row>
    <row r="147" spans="1:12" s="8" customFormat="1" ht="12.75">
      <c r="A147" s="12" t="s">
        <v>5</v>
      </c>
      <c r="B147" s="2" t="s">
        <v>6</v>
      </c>
      <c r="C147" s="33"/>
      <c r="D147" s="33">
        <v>12751000</v>
      </c>
      <c r="E147" s="33">
        <v>369527.68</v>
      </c>
      <c r="F147" s="24" t="str">
        <f t="shared" si="6"/>
        <v>x</v>
      </c>
      <c r="G147" s="24">
        <f t="shared" si="7"/>
        <v>2.898029017331974</v>
      </c>
      <c r="H147" s="13">
        <f t="shared" si="8"/>
        <v>369527.68</v>
      </c>
      <c r="J147" s="37"/>
      <c r="K147" s="37"/>
      <c r="L147" s="37"/>
    </row>
    <row r="148" spans="1:12" s="8" customFormat="1" ht="12.75">
      <c r="A148" s="12" t="s">
        <v>7</v>
      </c>
      <c r="B148" s="2" t="s">
        <v>8</v>
      </c>
      <c r="C148" s="33"/>
      <c r="D148" s="33">
        <v>25570000</v>
      </c>
      <c r="E148" s="33">
        <v>2999</v>
      </c>
      <c r="F148" s="24" t="str">
        <f t="shared" si="6"/>
        <v>x</v>
      </c>
      <c r="G148" s="24">
        <f t="shared" si="7"/>
        <v>0.011728588189284317</v>
      </c>
      <c r="H148" s="13">
        <f t="shared" si="8"/>
        <v>2999</v>
      </c>
      <c r="J148" s="37"/>
      <c r="K148" s="37"/>
      <c r="L148" s="37"/>
    </row>
    <row r="149" spans="1:15" s="8" customFormat="1" ht="12.75">
      <c r="A149" s="10" t="s">
        <v>98</v>
      </c>
      <c r="B149" s="7" t="s">
        <v>99</v>
      </c>
      <c r="C149" s="32">
        <v>80485047.93</v>
      </c>
      <c r="D149" s="32">
        <v>612286024</v>
      </c>
      <c r="E149" s="32">
        <v>76296633.88</v>
      </c>
      <c r="F149" s="22">
        <f t="shared" si="6"/>
        <v>94.79603459559</v>
      </c>
      <c r="G149" s="22">
        <f t="shared" si="7"/>
        <v>12.460946500389172</v>
      </c>
      <c r="H149" s="14">
        <f t="shared" si="8"/>
        <v>-4188414.050000012</v>
      </c>
      <c r="J149" s="37"/>
      <c r="K149" s="37"/>
      <c r="L149" s="37"/>
      <c r="M149" s="21"/>
      <c r="N149" s="21"/>
      <c r="O149" s="21"/>
    </row>
    <row r="150" spans="1:12" s="8" customFormat="1" ht="12.75">
      <c r="A150" s="11" t="s">
        <v>100</v>
      </c>
      <c r="B150" s="9" t="s">
        <v>101</v>
      </c>
      <c r="C150" s="32">
        <v>80485047.93</v>
      </c>
      <c r="D150" s="32">
        <v>612286024</v>
      </c>
      <c r="E150" s="32">
        <v>76296633.88</v>
      </c>
      <c r="F150" s="22">
        <f t="shared" si="6"/>
        <v>94.79603459559</v>
      </c>
      <c r="G150" s="22">
        <f t="shared" si="7"/>
        <v>12.460946500389172</v>
      </c>
      <c r="H150" s="14">
        <f t="shared" si="8"/>
        <v>-4188414.050000012</v>
      </c>
      <c r="J150" s="37"/>
      <c r="K150" s="37"/>
      <c r="L150" s="37"/>
    </row>
    <row r="151" spans="1:12" s="8" customFormat="1" ht="12.75">
      <c r="A151" s="12" t="s">
        <v>5</v>
      </c>
      <c r="B151" s="2" t="s">
        <v>6</v>
      </c>
      <c r="C151" s="33">
        <v>80025419.59</v>
      </c>
      <c r="D151" s="33">
        <v>570136024</v>
      </c>
      <c r="E151" s="33">
        <v>75618074.4</v>
      </c>
      <c r="F151" s="24">
        <f t="shared" si="6"/>
        <v>94.49256847064287</v>
      </c>
      <c r="G151" s="24">
        <f t="shared" si="7"/>
        <v>13.263163739325478</v>
      </c>
      <c r="H151" s="13">
        <f t="shared" si="8"/>
        <v>-4407345.189999998</v>
      </c>
      <c r="J151" s="37"/>
      <c r="K151" s="37"/>
      <c r="L151" s="37"/>
    </row>
    <row r="152" spans="1:12" s="8" customFormat="1" ht="12.75">
      <c r="A152" s="12" t="s">
        <v>7</v>
      </c>
      <c r="B152" s="2" t="s">
        <v>8</v>
      </c>
      <c r="C152" s="33">
        <v>459628.34</v>
      </c>
      <c r="D152" s="33">
        <v>42150000</v>
      </c>
      <c r="E152" s="33">
        <v>678559.48</v>
      </c>
      <c r="F152" s="24">
        <f t="shared" si="6"/>
        <v>147.63221084235144</v>
      </c>
      <c r="G152" s="24">
        <f t="shared" si="7"/>
        <v>1.6098682799525506</v>
      </c>
      <c r="H152" s="13">
        <f t="shared" si="8"/>
        <v>218931.13999999996</v>
      </c>
      <c r="J152" s="37"/>
      <c r="K152" s="37"/>
      <c r="L152" s="37"/>
    </row>
    <row r="153" spans="1:15" s="8" customFormat="1" ht="12.75">
      <c r="A153" s="10" t="s">
        <v>102</v>
      </c>
      <c r="B153" s="7" t="s">
        <v>103</v>
      </c>
      <c r="C153" s="32">
        <v>296446099.28</v>
      </c>
      <c r="D153" s="32">
        <v>1567199469</v>
      </c>
      <c r="E153" s="32">
        <v>339483467.76</v>
      </c>
      <c r="F153" s="22">
        <f t="shared" si="6"/>
        <v>114.5177718932811</v>
      </c>
      <c r="G153" s="22">
        <f t="shared" si="7"/>
        <v>21.661790631961985</v>
      </c>
      <c r="H153" s="14">
        <f t="shared" si="8"/>
        <v>43037368.48000002</v>
      </c>
      <c r="J153" s="37"/>
      <c r="K153" s="37"/>
      <c r="L153" s="37"/>
      <c r="M153" s="21"/>
      <c r="N153" s="21"/>
      <c r="O153" s="21"/>
    </row>
    <row r="154" spans="1:12" s="8" customFormat="1" ht="12.75">
      <c r="A154" s="11" t="s">
        <v>104</v>
      </c>
      <c r="B154" s="9" t="s">
        <v>105</v>
      </c>
      <c r="C154" s="32">
        <v>156753326.13</v>
      </c>
      <c r="D154" s="32">
        <v>1037822469</v>
      </c>
      <c r="E154" s="32">
        <v>100093014.34</v>
      </c>
      <c r="F154" s="22">
        <f t="shared" si="6"/>
        <v>63.853837625742</v>
      </c>
      <c r="G154" s="22">
        <f t="shared" si="7"/>
        <v>9.644521806937291</v>
      </c>
      <c r="H154" s="14">
        <f t="shared" si="8"/>
        <v>-56660311.78999999</v>
      </c>
      <c r="J154" s="37"/>
      <c r="K154" s="37"/>
      <c r="L154" s="37"/>
    </row>
    <row r="155" spans="1:12" s="8" customFormat="1" ht="12.75">
      <c r="A155" s="12" t="s">
        <v>5</v>
      </c>
      <c r="B155" s="2" t="s">
        <v>6</v>
      </c>
      <c r="C155" s="33">
        <v>156628223.23</v>
      </c>
      <c r="D155" s="33">
        <v>1035578469</v>
      </c>
      <c r="E155" s="33">
        <v>99896576.08</v>
      </c>
      <c r="F155" s="24">
        <f t="shared" si="6"/>
        <v>63.7794223926727</v>
      </c>
      <c r="G155" s="24">
        <f t="shared" si="7"/>
        <v>9.646451627800307</v>
      </c>
      <c r="H155" s="13">
        <f t="shared" si="8"/>
        <v>-56731647.14999999</v>
      </c>
      <c r="J155" s="37"/>
      <c r="K155" s="37"/>
      <c r="L155" s="37"/>
    </row>
    <row r="156" spans="1:12" s="8" customFormat="1" ht="12.75">
      <c r="A156" s="12" t="s">
        <v>7</v>
      </c>
      <c r="B156" s="2" t="s">
        <v>8</v>
      </c>
      <c r="C156" s="33">
        <v>125102.9</v>
      </c>
      <c r="D156" s="33">
        <v>2244000</v>
      </c>
      <c r="E156" s="33">
        <v>196438.26</v>
      </c>
      <c r="F156" s="24">
        <f t="shared" si="6"/>
        <v>157.02134802630476</v>
      </c>
      <c r="G156" s="24">
        <f t="shared" si="7"/>
        <v>8.753933155080214</v>
      </c>
      <c r="H156" s="13">
        <f t="shared" si="8"/>
        <v>71335.36000000002</v>
      </c>
      <c r="J156" s="37"/>
      <c r="K156" s="37"/>
      <c r="L156" s="37"/>
    </row>
    <row r="157" spans="1:12" s="8" customFormat="1" ht="12.75">
      <c r="A157" s="11" t="s">
        <v>106</v>
      </c>
      <c r="B157" s="9" t="s">
        <v>107</v>
      </c>
      <c r="C157" s="32">
        <v>1722889.9</v>
      </c>
      <c r="D157" s="32">
        <v>93175000</v>
      </c>
      <c r="E157" s="32">
        <v>9482047.48</v>
      </c>
      <c r="F157" s="22">
        <f t="shared" si="6"/>
        <v>550.3571342544873</v>
      </c>
      <c r="G157" s="22">
        <f t="shared" si="7"/>
        <v>10.176600461497182</v>
      </c>
      <c r="H157" s="14">
        <f t="shared" si="8"/>
        <v>7759157.58</v>
      </c>
      <c r="J157" s="37"/>
      <c r="K157" s="37"/>
      <c r="L157" s="37"/>
    </row>
    <row r="158" spans="1:12" s="8" customFormat="1" ht="12.75">
      <c r="A158" s="12" t="s">
        <v>5</v>
      </c>
      <c r="B158" s="2" t="s">
        <v>6</v>
      </c>
      <c r="C158" s="33">
        <v>1722428.82</v>
      </c>
      <c r="D158" s="33">
        <v>12667000</v>
      </c>
      <c r="E158" s="33">
        <v>1580149.53</v>
      </c>
      <c r="F158" s="24">
        <f t="shared" si="6"/>
        <v>91.7396127870178</v>
      </c>
      <c r="G158" s="24">
        <f t="shared" si="7"/>
        <v>12.474536433251757</v>
      </c>
      <c r="H158" s="13">
        <f t="shared" si="8"/>
        <v>-142279.29000000004</v>
      </c>
      <c r="J158" s="37"/>
      <c r="K158" s="37"/>
      <c r="L158" s="37"/>
    </row>
    <row r="159" spans="1:12" s="8" customFormat="1" ht="12.75">
      <c r="A159" s="12" t="s">
        <v>7</v>
      </c>
      <c r="B159" s="2" t="s">
        <v>8</v>
      </c>
      <c r="C159" s="33">
        <v>461.08</v>
      </c>
      <c r="D159" s="33">
        <v>80508000</v>
      </c>
      <c r="E159" s="33">
        <v>7901897.95</v>
      </c>
      <c r="F159" s="24">
        <f t="shared" si="6"/>
        <v>1713780.244209248</v>
      </c>
      <c r="G159" s="24">
        <f t="shared" si="7"/>
        <v>9.815046889750088</v>
      </c>
      <c r="H159" s="13">
        <f t="shared" si="8"/>
        <v>7901436.87</v>
      </c>
      <c r="J159" s="37"/>
      <c r="K159" s="37"/>
      <c r="L159" s="37"/>
    </row>
    <row r="160" spans="1:12" s="8" customFormat="1" ht="12.75">
      <c r="A160" s="11" t="s">
        <v>108</v>
      </c>
      <c r="B160" s="9" t="s">
        <v>109</v>
      </c>
      <c r="C160" s="32">
        <v>2783347.81</v>
      </c>
      <c r="D160" s="32">
        <v>16010000</v>
      </c>
      <c r="E160" s="32">
        <v>2579159.25</v>
      </c>
      <c r="F160" s="22">
        <f t="shared" si="6"/>
        <v>92.66392222824642</v>
      </c>
      <c r="G160" s="22">
        <f t="shared" si="7"/>
        <v>16.109676764522174</v>
      </c>
      <c r="H160" s="14">
        <f t="shared" si="8"/>
        <v>-204188.56000000006</v>
      </c>
      <c r="J160" s="37"/>
      <c r="K160" s="37"/>
      <c r="L160" s="37"/>
    </row>
    <row r="161" spans="1:12" s="8" customFormat="1" ht="12.75">
      <c r="A161" s="12" t="s">
        <v>5</v>
      </c>
      <c r="B161" s="2" t="s">
        <v>6</v>
      </c>
      <c r="C161" s="33">
        <v>2772339.06</v>
      </c>
      <c r="D161" s="33">
        <v>15608000</v>
      </c>
      <c r="E161" s="33">
        <v>2576509.7</v>
      </c>
      <c r="F161" s="24">
        <f t="shared" si="6"/>
        <v>92.93631277553764</v>
      </c>
      <c r="G161" s="24">
        <f t="shared" si="7"/>
        <v>16.50762237314198</v>
      </c>
      <c r="H161" s="13">
        <f t="shared" si="8"/>
        <v>-195829.35999999987</v>
      </c>
      <c r="J161" s="37"/>
      <c r="K161" s="37"/>
      <c r="L161" s="37"/>
    </row>
    <row r="162" spans="1:12" s="8" customFormat="1" ht="12.75">
      <c r="A162" s="12" t="s">
        <v>7</v>
      </c>
      <c r="B162" s="2" t="s">
        <v>8</v>
      </c>
      <c r="C162" s="33">
        <v>11008.75</v>
      </c>
      <c r="D162" s="33">
        <v>402000</v>
      </c>
      <c r="E162" s="33">
        <v>2649.55</v>
      </c>
      <c r="F162" s="24">
        <f t="shared" si="6"/>
        <v>24.06767344158056</v>
      </c>
      <c r="G162" s="24">
        <f t="shared" si="7"/>
        <v>0.6590920398009951</v>
      </c>
      <c r="H162" s="13">
        <f t="shared" si="8"/>
        <v>-8359.2</v>
      </c>
      <c r="J162" s="37"/>
      <c r="K162" s="37"/>
      <c r="L162" s="37"/>
    </row>
    <row r="163" spans="1:12" s="8" customFormat="1" ht="12.75">
      <c r="A163" s="11" t="s">
        <v>110</v>
      </c>
      <c r="B163" s="9" t="s">
        <v>111</v>
      </c>
      <c r="C163" s="32">
        <v>1439978.26</v>
      </c>
      <c r="D163" s="32">
        <v>10192000</v>
      </c>
      <c r="E163" s="32">
        <v>1450940.11</v>
      </c>
      <c r="F163" s="22">
        <f t="shared" si="6"/>
        <v>100.76125107611</v>
      </c>
      <c r="G163" s="22">
        <f t="shared" si="7"/>
        <v>14.236068583202513</v>
      </c>
      <c r="H163" s="14">
        <f t="shared" si="8"/>
        <v>10961.850000000093</v>
      </c>
      <c r="J163" s="37"/>
      <c r="K163" s="37"/>
      <c r="L163" s="37"/>
    </row>
    <row r="164" spans="1:12" s="8" customFormat="1" ht="12.75">
      <c r="A164" s="12" t="s">
        <v>5</v>
      </c>
      <c r="B164" s="2" t="s">
        <v>6</v>
      </c>
      <c r="C164" s="33">
        <v>1439978.26</v>
      </c>
      <c r="D164" s="33">
        <v>9617000</v>
      </c>
      <c r="E164" s="33">
        <v>1445967.11</v>
      </c>
      <c r="F164" s="24">
        <f t="shared" si="6"/>
        <v>100.41589864002532</v>
      </c>
      <c r="G164" s="24">
        <f t="shared" si="7"/>
        <v>15.035531974628263</v>
      </c>
      <c r="H164" s="13">
        <f t="shared" si="8"/>
        <v>5988.850000000093</v>
      </c>
      <c r="J164" s="37"/>
      <c r="K164" s="37"/>
      <c r="L164" s="37"/>
    </row>
    <row r="165" spans="1:12" s="8" customFormat="1" ht="12.75">
      <c r="A165" s="12" t="s">
        <v>7</v>
      </c>
      <c r="B165" s="2" t="s">
        <v>8</v>
      </c>
      <c r="C165" s="33"/>
      <c r="D165" s="33">
        <v>575000</v>
      </c>
      <c r="E165" s="33">
        <v>4973</v>
      </c>
      <c r="F165" s="24" t="str">
        <f t="shared" si="6"/>
        <v>x</v>
      </c>
      <c r="G165" s="24">
        <f t="shared" si="7"/>
        <v>0.8648695652173913</v>
      </c>
      <c r="H165" s="13">
        <f t="shared" si="8"/>
        <v>4973</v>
      </c>
      <c r="J165" s="37"/>
      <c r="K165" s="37"/>
      <c r="L165" s="37"/>
    </row>
    <row r="166" spans="1:12" s="8" customFormat="1" ht="12.75">
      <c r="A166" s="11" t="s">
        <v>112</v>
      </c>
      <c r="B166" s="9" t="s">
        <v>113</v>
      </c>
      <c r="C166" s="32">
        <v>1017917.15</v>
      </c>
      <c r="D166" s="32">
        <v>6000000</v>
      </c>
      <c r="E166" s="32">
        <v>1105676.6</v>
      </c>
      <c r="F166" s="22">
        <f t="shared" si="6"/>
        <v>108.62147277899778</v>
      </c>
      <c r="G166" s="22">
        <f t="shared" si="7"/>
        <v>18.427943333333335</v>
      </c>
      <c r="H166" s="14">
        <f t="shared" si="8"/>
        <v>87759.45000000007</v>
      </c>
      <c r="J166" s="37"/>
      <c r="K166" s="37"/>
      <c r="L166" s="37"/>
    </row>
    <row r="167" spans="1:12" s="8" customFormat="1" ht="12.75">
      <c r="A167" s="12" t="s">
        <v>5</v>
      </c>
      <c r="B167" s="2" t="s">
        <v>6</v>
      </c>
      <c r="C167" s="33">
        <v>1015227.15</v>
      </c>
      <c r="D167" s="33">
        <v>5915000</v>
      </c>
      <c r="E167" s="33">
        <v>1105676.6</v>
      </c>
      <c r="F167" s="24">
        <f t="shared" si="6"/>
        <v>108.90928202619483</v>
      </c>
      <c r="G167" s="24">
        <f t="shared" si="7"/>
        <v>18.692757396449704</v>
      </c>
      <c r="H167" s="13">
        <f t="shared" si="8"/>
        <v>90449.45000000007</v>
      </c>
      <c r="J167" s="37"/>
      <c r="K167" s="37"/>
      <c r="L167" s="37"/>
    </row>
    <row r="168" spans="1:12" s="8" customFormat="1" ht="12.75">
      <c r="A168" s="12" t="s">
        <v>7</v>
      </c>
      <c r="B168" s="2" t="s">
        <v>8</v>
      </c>
      <c r="C168" s="33">
        <v>2690</v>
      </c>
      <c r="D168" s="33">
        <v>85000</v>
      </c>
      <c r="E168" s="33"/>
      <c r="F168" s="24">
        <f t="shared" si="6"/>
        <v>0</v>
      </c>
      <c r="G168" s="24">
        <f t="shared" si="7"/>
        <v>0</v>
      </c>
      <c r="H168" s="13">
        <f t="shared" si="8"/>
        <v>-2690</v>
      </c>
      <c r="J168" s="37"/>
      <c r="K168" s="37"/>
      <c r="L168" s="37"/>
    </row>
    <row r="169" spans="1:12" s="8" customFormat="1" ht="12.75">
      <c r="A169" s="11" t="s">
        <v>114</v>
      </c>
      <c r="B169" s="9" t="s">
        <v>115</v>
      </c>
      <c r="C169" s="32">
        <v>435188.42</v>
      </c>
      <c r="D169" s="32">
        <v>3000000</v>
      </c>
      <c r="E169" s="32">
        <v>439576.18</v>
      </c>
      <c r="F169" s="22">
        <f t="shared" si="6"/>
        <v>101.00824373957377</v>
      </c>
      <c r="G169" s="22">
        <f t="shared" si="7"/>
        <v>14.652539333333333</v>
      </c>
      <c r="H169" s="14">
        <f t="shared" si="8"/>
        <v>4387.760000000009</v>
      </c>
      <c r="J169" s="37"/>
      <c r="K169" s="37"/>
      <c r="L169" s="37"/>
    </row>
    <row r="170" spans="1:12" s="8" customFormat="1" ht="12.75">
      <c r="A170" s="12" t="s">
        <v>5</v>
      </c>
      <c r="B170" s="2" t="s">
        <v>6</v>
      </c>
      <c r="C170" s="33">
        <v>435188.42</v>
      </c>
      <c r="D170" s="33">
        <v>2868000</v>
      </c>
      <c r="E170" s="33">
        <v>439576.18</v>
      </c>
      <c r="F170" s="24">
        <f t="shared" si="6"/>
        <v>101.00824373957377</v>
      </c>
      <c r="G170" s="24">
        <f t="shared" si="7"/>
        <v>15.326923988842397</v>
      </c>
      <c r="H170" s="13">
        <f t="shared" si="8"/>
        <v>4387.760000000009</v>
      </c>
      <c r="J170" s="37"/>
      <c r="K170" s="37"/>
      <c r="L170" s="37"/>
    </row>
    <row r="171" spans="1:12" s="8" customFormat="1" ht="12.75">
      <c r="A171" s="12" t="s">
        <v>7</v>
      </c>
      <c r="B171" s="2" t="s">
        <v>8</v>
      </c>
      <c r="C171" s="33"/>
      <c r="D171" s="33">
        <v>132000</v>
      </c>
      <c r="E171" s="33"/>
      <c r="F171" s="24" t="str">
        <f t="shared" si="6"/>
        <v>x</v>
      </c>
      <c r="G171" s="24">
        <f t="shared" si="7"/>
        <v>0</v>
      </c>
      <c r="H171" s="13">
        <f t="shared" si="8"/>
        <v>0</v>
      </c>
      <c r="J171" s="37"/>
      <c r="K171" s="37"/>
      <c r="L171" s="37"/>
    </row>
    <row r="172" spans="1:12" s="8" customFormat="1" ht="12.75">
      <c r="A172" s="11" t="s">
        <v>116</v>
      </c>
      <c r="B172" s="9" t="s">
        <v>117</v>
      </c>
      <c r="C172" s="32">
        <v>892373.09</v>
      </c>
      <c r="D172" s="32">
        <v>4000000</v>
      </c>
      <c r="E172" s="32">
        <v>1081589.25</v>
      </c>
      <c r="F172" s="22">
        <f t="shared" si="6"/>
        <v>121.20370527981743</v>
      </c>
      <c r="G172" s="22">
        <f t="shared" si="7"/>
        <v>27.03973125</v>
      </c>
      <c r="H172" s="14">
        <f t="shared" si="8"/>
        <v>189216.16000000003</v>
      </c>
      <c r="J172" s="37"/>
      <c r="K172" s="37"/>
      <c r="L172" s="37"/>
    </row>
    <row r="173" spans="1:12" s="8" customFormat="1" ht="12.75">
      <c r="A173" s="12" t="s">
        <v>5</v>
      </c>
      <c r="B173" s="2" t="s">
        <v>6</v>
      </c>
      <c r="C173" s="33">
        <v>888390.6</v>
      </c>
      <c r="D173" s="33">
        <v>3993000</v>
      </c>
      <c r="E173" s="33">
        <v>1076839.25</v>
      </c>
      <c r="F173" s="24">
        <f t="shared" si="6"/>
        <v>121.21236424608726</v>
      </c>
      <c r="G173" s="24">
        <f t="shared" si="7"/>
        <v>26.968175557225145</v>
      </c>
      <c r="H173" s="13">
        <f t="shared" si="8"/>
        <v>188448.65000000002</v>
      </c>
      <c r="J173" s="37"/>
      <c r="K173" s="37"/>
      <c r="L173" s="37"/>
    </row>
    <row r="174" spans="1:12" s="8" customFormat="1" ht="12.75">
      <c r="A174" s="12" t="s">
        <v>7</v>
      </c>
      <c r="B174" s="2" t="s">
        <v>8</v>
      </c>
      <c r="C174" s="33">
        <v>3982.49</v>
      </c>
      <c r="D174" s="33">
        <v>7000</v>
      </c>
      <c r="E174" s="33">
        <v>4750</v>
      </c>
      <c r="F174" s="24">
        <f t="shared" si="6"/>
        <v>119.2721136776238</v>
      </c>
      <c r="G174" s="24">
        <f t="shared" si="7"/>
        <v>67.85714285714286</v>
      </c>
      <c r="H174" s="13">
        <f t="shared" si="8"/>
        <v>767.5100000000002</v>
      </c>
      <c r="J174" s="37"/>
      <c r="K174" s="37"/>
      <c r="L174" s="37"/>
    </row>
    <row r="175" spans="1:12" s="8" customFormat="1" ht="12.75">
      <c r="A175" s="11" t="s">
        <v>118</v>
      </c>
      <c r="B175" s="9" t="s">
        <v>119</v>
      </c>
      <c r="C175" s="32">
        <v>1115356.34</v>
      </c>
      <c r="D175" s="32">
        <v>12000000</v>
      </c>
      <c r="E175" s="32">
        <v>1462308.45</v>
      </c>
      <c r="F175" s="22">
        <f t="shared" si="6"/>
        <v>131.106839810495</v>
      </c>
      <c r="G175" s="22">
        <f t="shared" si="7"/>
        <v>12.18590375</v>
      </c>
      <c r="H175" s="14">
        <f t="shared" si="8"/>
        <v>346952.10999999987</v>
      </c>
      <c r="J175" s="37"/>
      <c r="K175" s="37"/>
      <c r="L175" s="37"/>
    </row>
    <row r="176" spans="1:12" s="8" customFormat="1" ht="12.75">
      <c r="A176" s="12" t="s">
        <v>5</v>
      </c>
      <c r="B176" s="2" t="s">
        <v>6</v>
      </c>
      <c r="C176" s="33">
        <v>1114958.96</v>
      </c>
      <c r="D176" s="33">
        <v>11895000</v>
      </c>
      <c r="E176" s="33">
        <v>1459287.32</v>
      </c>
      <c r="F176" s="24">
        <f t="shared" si="6"/>
        <v>130.88260396597917</v>
      </c>
      <c r="G176" s="24">
        <f t="shared" si="7"/>
        <v>12.268073308112653</v>
      </c>
      <c r="H176" s="13">
        <f t="shared" si="8"/>
        <v>344328.3600000001</v>
      </c>
      <c r="J176" s="37"/>
      <c r="K176" s="37"/>
      <c r="L176" s="37"/>
    </row>
    <row r="177" spans="1:12" s="8" customFormat="1" ht="12.75">
      <c r="A177" s="12" t="s">
        <v>7</v>
      </c>
      <c r="B177" s="2" t="s">
        <v>8</v>
      </c>
      <c r="C177" s="33">
        <v>397.38</v>
      </c>
      <c r="D177" s="33">
        <v>105000</v>
      </c>
      <c r="E177" s="33">
        <v>3021.13</v>
      </c>
      <c r="F177" s="24">
        <f t="shared" si="6"/>
        <v>760.2622175247874</v>
      </c>
      <c r="G177" s="24">
        <f t="shared" si="7"/>
        <v>2.877266666666667</v>
      </c>
      <c r="H177" s="13">
        <f t="shared" si="8"/>
        <v>2623.75</v>
      </c>
      <c r="J177" s="37"/>
      <c r="K177" s="37"/>
      <c r="L177" s="37"/>
    </row>
    <row r="178" spans="1:12" s="8" customFormat="1" ht="12.75">
      <c r="A178" s="11" t="s">
        <v>364</v>
      </c>
      <c r="B178" s="9" t="s">
        <v>365</v>
      </c>
      <c r="C178" s="32">
        <v>130285722.18</v>
      </c>
      <c r="D178" s="32">
        <v>385000000</v>
      </c>
      <c r="E178" s="32">
        <v>221789156.1</v>
      </c>
      <c r="F178" s="22">
        <f t="shared" si="6"/>
        <v>170.2328945865463</v>
      </c>
      <c r="G178" s="22">
        <f t="shared" si="7"/>
        <v>57.60757301298701</v>
      </c>
      <c r="H178" s="14">
        <f t="shared" si="8"/>
        <v>91503433.91999999</v>
      </c>
      <c r="J178" s="37"/>
      <c r="K178" s="37"/>
      <c r="L178" s="37"/>
    </row>
    <row r="179" spans="1:12" s="8" customFormat="1" ht="12.75">
      <c r="A179" s="12" t="s">
        <v>5</v>
      </c>
      <c r="B179" s="2" t="s">
        <v>6</v>
      </c>
      <c r="C179" s="33">
        <v>26392263.4</v>
      </c>
      <c r="D179" s="33">
        <v>345723000</v>
      </c>
      <c r="E179" s="33">
        <v>196211433.58</v>
      </c>
      <c r="F179" s="24">
        <f t="shared" si="6"/>
        <v>743.442995419635</v>
      </c>
      <c r="G179" s="24">
        <f t="shared" si="7"/>
        <v>56.75394277499617</v>
      </c>
      <c r="H179" s="13">
        <f t="shared" si="8"/>
        <v>169819170.18</v>
      </c>
      <c r="J179" s="37"/>
      <c r="K179" s="37"/>
      <c r="L179" s="37"/>
    </row>
    <row r="180" spans="1:12" s="8" customFormat="1" ht="12.75">
      <c r="A180" s="12" t="s">
        <v>7</v>
      </c>
      <c r="B180" s="2" t="s">
        <v>8</v>
      </c>
      <c r="C180" s="33">
        <v>103893458.78</v>
      </c>
      <c r="D180" s="33">
        <v>39277000</v>
      </c>
      <c r="E180" s="33">
        <v>25577722.52</v>
      </c>
      <c r="F180" s="24">
        <f t="shared" si="6"/>
        <v>24.619184711293716</v>
      </c>
      <c r="G180" s="24">
        <f t="shared" si="7"/>
        <v>65.12137515594368</v>
      </c>
      <c r="H180" s="13">
        <f t="shared" si="8"/>
        <v>-78315736.26</v>
      </c>
      <c r="J180" s="37"/>
      <c r="K180" s="37"/>
      <c r="L180" s="37"/>
    </row>
    <row r="181" spans="1:15" s="8" customFormat="1" ht="12.75">
      <c r="A181" s="10" t="s">
        <v>120</v>
      </c>
      <c r="B181" s="7" t="s">
        <v>121</v>
      </c>
      <c r="C181" s="32">
        <v>20524239.55</v>
      </c>
      <c r="D181" s="32">
        <v>913272926</v>
      </c>
      <c r="E181" s="32">
        <v>25580725.68</v>
      </c>
      <c r="F181" s="22">
        <f t="shared" si="6"/>
        <v>124.63665519826775</v>
      </c>
      <c r="G181" s="22">
        <f t="shared" si="7"/>
        <v>2.800994637171583</v>
      </c>
      <c r="H181" s="14">
        <f t="shared" si="8"/>
        <v>5056486.129999999</v>
      </c>
      <c r="J181" s="37"/>
      <c r="K181" s="37"/>
      <c r="L181" s="37"/>
      <c r="M181" s="21"/>
      <c r="N181" s="21"/>
      <c r="O181" s="21"/>
    </row>
    <row r="182" spans="1:12" s="8" customFormat="1" ht="12.75">
      <c r="A182" s="11" t="s">
        <v>122</v>
      </c>
      <c r="B182" s="9" t="s">
        <v>123</v>
      </c>
      <c r="C182" s="32">
        <v>11566747.63</v>
      </c>
      <c r="D182" s="32">
        <v>820832600</v>
      </c>
      <c r="E182" s="32">
        <v>20886534.8</v>
      </c>
      <c r="F182" s="22">
        <f t="shared" si="6"/>
        <v>180.57396485272844</v>
      </c>
      <c r="G182" s="22">
        <f t="shared" si="7"/>
        <v>2.544554736251947</v>
      </c>
      <c r="H182" s="14">
        <f t="shared" si="8"/>
        <v>9319787.17</v>
      </c>
      <c r="J182" s="37"/>
      <c r="K182" s="37"/>
      <c r="L182" s="37"/>
    </row>
    <row r="183" spans="1:12" s="8" customFormat="1" ht="12.75">
      <c r="A183" s="12" t="s">
        <v>5</v>
      </c>
      <c r="B183" s="2" t="s">
        <v>6</v>
      </c>
      <c r="C183" s="33">
        <v>11500481.43</v>
      </c>
      <c r="D183" s="33">
        <v>630019734</v>
      </c>
      <c r="E183" s="33">
        <v>19351601.15</v>
      </c>
      <c r="F183" s="24">
        <f t="shared" si="6"/>
        <v>168.2677483354712</v>
      </c>
      <c r="G183" s="24">
        <f t="shared" si="7"/>
        <v>3.071586508431496</v>
      </c>
      <c r="H183" s="13">
        <f t="shared" si="8"/>
        <v>7851119.719999999</v>
      </c>
      <c r="J183" s="37"/>
      <c r="K183" s="37"/>
      <c r="L183" s="37"/>
    </row>
    <row r="184" spans="1:12" s="8" customFormat="1" ht="12.75">
      <c r="A184" s="12" t="s">
        <v>7</v>
      </c>
      <c r="B184" s="2" t="s">
        <v>8</v>
      </c>
      <c r="C184" s="33">
        <v>66266.2</v>
      </c>
      <c r="D184" s="33">
        <v>190812866</v>
      </c>
      <c r="E184" s="33">
        <v>1534933.65</v>
      </c>
      <c r="F184" s="24">
        <f t="shared" si="6"/>
        <v>2316.3145766620087</v>
      </c>
      <c r="G184" s="24">
        <f t="shared" si="7"/>
        <v>0.804418319464894</v>
      </c>
      <c r="H184" s="13">
        <f t="shared" si="8"/>
        <v>1468667.45</v>
      </c>
      <c r="J184" s="37"/>
      <c r="K184" s="37"/>
      <c r="L184" s="37"/>
    </row>
    <row r="185" spans="1:12" s="8" customFormat="1" ht="12.75">
      <c r="A185" s="11" t="s">
        <v>124</v>
      </c>
      <c r="B185" s="9" t="s">
        <v>125</v>
      </c>
      <c r="C185" s="32">
        <v>8957491.92</v>
      </c>
      <c r="D185" s="32">
        <v>92440326</v>
      </c>
      <c r="E185" s="32">
        <v>4694190.88</v>
      </c>
      <c r="F185" s="22">
        <f t="shared" si="6"/>
        <v>52.40519245704215</v>
      </c>
      <c r="G185" s="22">
        <f t="shared" si="7"/>
        <v>5.078076942307624</v>
      </c>
      <c r="H185" s="14">
        <f t="shared" si="8"/>
        <v>-4263301.04</v>
      </c>
      <c r="J185" s="37"/>
      <c r="K185" s="37"/>
      <c r="L185" s="37"/>
    </row>
    <row r="186" spans="1:12" s="8" customFormat="1" ht="12.75">
      <c r="A186" s="12" t="s">
        <v>5</v>
      </c>
      <c r="B186" s="2" t="s">
        <v>6</v>
      </c>
      <c r="C186" s="33">
        <v>8955361.92</v>
      </c>
      <c r="D186" s="33">
        <v>91263726</v>
      </c>
      <c r="E186" s="33">
        <v>4680997.23</v>
      </c>
      <c r="F186" s="24">
        <f t="shared" si="6"/>
        <v>52.27033001922495</v>
      </c>
      <c r="G186" s="24">
        <f t="shared" si="7"/>
        <v>5.129088450760821</v>
      </c>
      <c r="H186" s="13">
        <f t="shared" si="8"/>
        <v>-4274364.6899999995</v>
      </c>
      <c r="J186" s="37"/>
      <c r="K186" s="37"/>
      <c r="L186" s="37"/>
    </row>
    <row r="187" spans="1:12" s="8" customFormat="1" ht="12.75">
      <c r="A187" s="12" t="s">
        <v>7</v>
      </c>
      <c r="B187" s="2" t="s">
        <v>8</v>
      </c>
      <c r="C187" s="33">
        <v>2130</v>
      </c>
      <c r="D187" s="33">
        <v>1176600</v>
      </c>
      <c r="E187" s="33">
        <v>13193.65</v>
      </c>
      <c r="F187" s="24">
        <f t="shared" si="6"/>
        <v>619.4201877934272</v>
      </c>
      <c r="G187" s="24">
        <f t="shared" si="7"/>
        <v>1.1213369029406763</v>
      </c>
      <c r="H187" s="13">
        <f t="shared" si="8"/>
        <v>11063.65</v>
      </c>
      <c r="J187" s="37"/>
      <c r="K187" s="37"/>
      <c r="L187" s="37"/>
    </row>
    <row r="188" spans="1:15" s="8" customFormat="1" ht="12.75">
      <c r="A188" s="10" t="s">
        <v>401</v>
      </c>
      <c r="B188" s="7" t="s">
        <v>402</v>
      </c>
      <c r="C188" s="32"/>
      <c r="D188" s="32">
        <v>5500000</v>
      </c>
      <c r="E188" s="32">
        <v>669200.85</v>
      </c>
      <c r="F188" s="22" t="str">
        <f t="shared" si="6"/>
        <v>x</v>
      </c>
      <c r="G188" s="22">
        <f t="shared" si="7"/>
        <v>12.167288181818181</v>
      </c>
      <c r="H188" s="14">
        <f t="shared" si="8"/>
        <v>669200.85</v>
      </c>
      <c r="J188" s="37"/>
      <c r="K188" s="37"/>
      <c r="L188" s="37"/>
      <c r="M188" s="21"/>
      <c r="N188" s="21"/>
      <c r="O188" s="21"/>
    </row>
    <row r="189" spans="1:12" s="8" customFormat="1" ht="12.75">
      <c r="A189" s="11" t="s">
        <v>403</v>
      </c>
      <c r="B189" s="9" t="s">
        <v>359</v>
      </c>
      <c r="C189" s="32"/>
      <c r="D189" s="32">
        <v>5500000</v>
      </c>
      <c r="E189" s="32">
        <v>669200.85</v>
      </c>
      <c r="F189" s="22" t="str">
        <f t="shared" si="6"/>
        <v>x</v>
      </c>
      <c r="G189" s="22">
        <f t="shared" si="7"/>
        <v>12.167288181818181</v>
      </c>
      <c r="H189" s="14">
        <f t="shared" si="8"/>
        <v>669200.85</v>
      </c>
      <c r="J189" s="37"/>
      <c r="K189" s="37"/>
      <c r="L189" s="37"/>
    </row>
    <row r="190" spans="1:12" s="8" customFormat="1" ht="12.75">
      <c r="A190" s="12" t="s">
        <v>5</v>
      </c>
      <c r="B190" s="2" t="s">
        <v>6</v>
      </c>
      <c r="C190" s="33"/>
      <c r="D190" s="33">
        <v>5210000</v>
      </c>
      <c r="E190" s="33">
        <v>661858.2</v>
      </c>
      <c r="F190" s="24" t="str">
        <f t="shared" si="6"/>
        <v>x</v>
      </c>
      <c r="G190" s="24">
        <f t="shared" si="7"/>
        <v>12.703612284069097</v>
      </c>
      <c r="H190" s="13">
        <f t="shared" si="8"/>
        <v>661858.2</v>
      </c>
      <c r="J190" s="37"/>
      <c r="K190" s="37"/>
      <c r="L190" s="37"/>
    </row>
    <row r="191" spans="1:12" s="8" customFormat="1" ht="12.75">
      <c r="A191" s="12" t="s">
        <v>7</v>
      </c>
      <c r="B191" s="2" t="s">
        <v>8</v>
      </c>
      <c r="C191" s="33"/>
      <c r="D191" s="33">
        <v>290000</v>
      </c>
      <c r="E191" s="33">
        <v>7342.65</v>
      </c>
      <c r="F191" s="24" t="str">
        <f t="shared" si="6"/>
        <v>x</v>
      </c>
      <c r="G191" s="24">
        <f t="shared" si="7"/>
        <v>2.5319482758620686</v>
      </c>
      <c r="H191" s="13">
        <f t="shared" si="8"/>
        <v>7342.65</v>
      </c>
      <c r="J191" s="37"/>
      <c r="K191" s="37"/>
      <c r="L191" s="37"/>
    </row>
    <row r="192" spans="1:15" s="8" customFormat="1" ht="12.75">
      <c r="A192" s="10" t="s">
        <v>126</v>
      </c>
      <c r="B192" s="7" t="s">
        <v>127</v>
      </c>
      <c r="C192" s="32">
        <v>118151641.97</v>
      </c>
      <c r="D192" s="32">
        <v>867953039</v>
      </c>
      <c r="E192" s="32">
        <v>112135353.61</v>
      </c>
      <c r="F192" s="22">
        <f t="shared" si="6"/>
        <v>94.90799428625157</v>
      </c>
      <c r="G192" s="22">
        <f t="shared" si="7"/>
        <v>12.919518519019782</v>
      </c>
      <c r="H192" s="14">
        <f t="shared" si="8"/>
        <v>-6016288.359999999</v>
      </c>
      <c r="J192" s="37"/>
      <c r="K192" s="37"/>
      <c r="L192" s="37"/>
      <c r="M192" s="21"/>
      <c r="N192" s="21"/>
      <c r="O192" s="21"/>
    </row>
    <row r="193" spans="1:12" s="8" customFormat="1" ht="12.75">
      <c r="A193" s="11" t="s">
        <v>128</v>
      </c>
      <c r="B193" s="9" t="s">
        <v>129</v>
      </c>
      <c r="C193" s="32">
        <v>2030655.83</v>
      </c>
      <c r="D193" s="32">
        <v>11785295</v>
      </c>
      <c r="E193" s="32">
        <v>2035306.04</v>
      </c>
      <c r="F193" s="22">
        <f t="shared" si="6"/>
        <v>100.22900040131371</v>
      </c>
      <c r="G193" s="22">
        <f t="shared" si="7"/>
        <v>17.269877758681478</v>
      </c>
      <c r="H193" s="14">
        <f t="shared" si="8"/>
        <v>4650.209999999963</v>
      </c>
      <c r="J193" s="37"/>
      <c r="K193" s="37"/>
      <c r="L193" s="37"/>
    </row>
    <row r="194" spans="1:12" s="8" customFormat="1" ht="12.75">
      <c r="A194" s="12" t="s">
        <v>5</v>
      </c>
      <c r="B194" s="2" t="s">
        <v>6</v>
      </c>
      <c r="C194" s="33">
        <v>2030655.83</v>
      </c>
      <c r="D194" s="33">
        <v>11635295</v>
      </c>
      <c r="E194" s="33">
        <v>2035306.04</v>
      </c>
      <c r="F194" s="24">
        <f t="shared" si="6"/>
        <v>100.22900040131371</v>
      </c>
      <c r="G194" s="24">
        <f t="shared" si="7"/>
        <v>17.492517723014327</v>
      </c>
      <c r="H194" s="13">
        <f t="shared" si="8"/>
        <v>4650.209999999963</v>
      </c>
      <c r="J194" s="37"/>
      <c r="K194" s="37"/>
      <c r="L194" s="37"/>
    </row>
    <row r="195" spans="1:12" s="8" customFormat="1" ht="12.75">
      <c r="A195" s="12" t="s">
        <v>7</v>
      </c>
      <c r="B195" s="2" t="s">
        <v>8</v>
      </c>
      <c r="C195" s="33"/>
      <c r="D195" s="33">
        <v>150000</v>
      </c>
      <c r="E195" s="33"/>
      <c r="F195" s="24" t="str">
        <f t="shared" si="6"/>
        <v>x</v>
      </c>
      <c r="G195" s="24">
        <f t="shared" si="7"/>
        <v>0</v>
      </c>
      <c r="H195" s="13">
        <f t="shared" si="8"/>
        <v>0</v>
      </c>
      <c r="J195" s="37"/>
      <c r="K195" s="37"/>
      <c r="L195" s="37"/>
    </row>
    <row r="196" spans="1:12" s="8" customFormat="1" ht="12.75">
      <c r="A196" s="11" t="s">
        <v>130</v>
      </c>
      <c r="B196" s="9" t="s">
        <v>131</v>
      </c>
      <c r="C196" s="32">
        <v>64467820.02</v>
      </c>
      <c r="D196" s="32">
        <v>518330528</v>
      </c>
      <c r="E196" s="32">
        <v>59447016.58</v>
      </c>
      <c r="F196" s="22">
        <f t="shared" si="6"/>
        <v>92.21192303626462</v>
      </c>
      <c r="G196" s="22">
        <f t="shared" si="7"/>
        <v>11.468939869194816</v>
      </c>
      <c r="H196" s="14">
        <f t="shared" si="8"/>
        <v>-5020803.440000005</v>
      </c>
      <c r="J196" s="37"/>
      <c r="K196" s="37"/>
      <c r="L196" s="37"/>
    </row>
    <row r="197" spans="1:12" s="8" customFormat="1" ht="12.75">
      <c r="A197" s="12" t="s">
        <v>5</v>
      </c>
      <c r="B197" s="2" t="s">
        <v>6</v>
      </c>
      <c r="C197" s="33">
        <v>62345778.14</v>
      </c>
      <c r="D197" s="33">
        <v>494989528</v>
      </c>
      <c r="E197" s="33">
        <v>59354187.02</v>
      </c>
      <c r="F197" s="24">
        <f t="shared" si="6"/>
        <v>95.20161395165803</v>
      </c>
      <c r="G197" s="24">
        <f t="shared" si="7"/>
        <v>11.990998528760795</v>
      </c>
      <c r="H197" s="13">
        <f t="shared" si="8"/>
        <v>-2991591.1199999973</v>
      </c>
      <c r="J197" s="37"/>
      <c r="K197" s="37"/>
      <c r="L197" s="37"/>
    </row>
    <row r="198" spans="1:12" s="8" customFormat="1" ht="12.75">
      <c r="A198" s="12" t="s">
        <v>7</v>
      </c>
      <c r="B198" s="2" t="s">
        <v>8</v>
      </c>
      <c r="C198" s="33">
        <v>2122041.88</v>
      </c>
      <c r="D198" s="33">
        <v>23341000</v>
      </c>
      <c r="E198" s="33">
        <v>92829.56</v>
      </c>
      <c r="F198" s="24">
        <f t="shared" si="6"/>
        <v>4.374539488353547</v>
      </c>
      <c r="G198" s="24">
        <f t="shared" si="7"/>
        <v>0.3977102951887237</v>
      </c>
      <c r="H198" s="13">
        <f t="shared" si="8"/>
        <v>-2029212.3199999998</v>
      </c>
      <c r="J198" s="37"/>
      <c r="K198" s="37"/>
      <c r="L198" s="37"/>
    </row>
    <row r="199" spans="1:12" s="8" customFormat="1" ht="12.75">
      <c r="A199" s="11" t="s">
        <v>132</v>
      </c>
      <c r="B199" s="9" t="s">
        <v>133</v>
      </c>
      <c r="C199" s="32">
        <v>11671879.36</v>
      </c>
      <c r="D199" s="32">
        <v>73641917</v>
      </c>
      <c r="E199" s="32">
        <v>11669035.79</v>
      </c>
      <c r="F199" s="22">
        <f t="shared" si="6"/>
        <v>99.97563742810995</v>
      </c>
      <c r="G199" s="22">
        <f t="shared" si="7"/>
        <v>15.84564371131186</v>
      </c>
      <c r="H199" s="14">
        <f t="shared" si="8"/>
        <v>-2843.570000000298</v>
      </c>
      <c r="J199" s="37"/>
      <c r="K199" s="37"/>
      <c r="L199" s="37"/>
    </row>
    <row r="200" spans="1:12" s="8" customFormat="1" ht="12.75">
      <c r="A200" s="12" t="s">
        <v>5</v>
      </c>
      <c r="B200" s="2" t="s">
        <v>6</v>
      </c>
      <c r="C200" s="33">
        <v>11521879.36</v>
      </c>
      <c r="D200" s="33">
        <v>69641917</v>
      </c>
      <c r="E200" s="33">
        <v>11649035.79</v>
      </c>
      <c r="F200" s="24">
        <f t="shared" si="6"/>
        <v>101.10360841341077</v>
      </c>
      <c r="G200" s="24">
        <f t="shared" si="7"/>
        <v>16.727046428087267</v>
      </c>
      <c r="H200" s="13">
        <f t="shared" si="8"/>
        <v>127156.4299999997</v>
      </c>
      <c r="J200" s="37"/>
      <c r="K200" s="37"/>
      <c r="L200" s="37"/>
    </row>
    <row r="201" spans="1:12" s="8" customFormat="1" ht="12.75">
      <c r="A201" s="12" t="s">
        <v>7</v>
      </c>
      <c r="B201" s="2" t="s">
        <v>8</v>
      </c>
      <c r="C201" s="33">
        <v>150000</v>
      </c>
      <c r="D201" s="33">
        <v>4000000</v>
      </c>
      <c r="E201" s="33">
        <v>20000</v>
      </c>
      <c r="F201" s="24">
        <f t="shared" si="6"/>
        <v>13.333333333333334</v>
      </c>
      <c r="G201" s="24">
        <f t="shared" si="7"/>
        <v>0.5</v>
      </c>
      <c r="H201" s="13">
        <f t="shared" si="8"/>
        <v>-130000</v>
      </c>
      <c r="J201" s="37"/>
      <c r="K201" s="37"/>
      <c r="L201" s="37"/>
    </row>
    <row r="202" spans="1:12" s="8" customFormat="1" ht="12.75">
      <c r="A202" s="11" t="s">
        <v>134</v>
      </c>
      <c r="B202" s="9" t="s">
        <v>135</v>
      </c>
      <c r="C202" s="32">
        <v>12727147.33</v>
      </c>
      <c r="D202" s="32">
        <v>76999968</v>
      </c>
      <c r="E202" s="32">
        <v>11899169.21</v>
      </c>
      <c r="F202" s="22">
        <f t="shared" si="6"/>
        <v>93.49439353115433</v>
      </c>
      <c r="G202" s="22">
        <f t="shared" si="7"/>
        <v>15.453472928716023</v>
      </c>
      <c r="H202" s="14">
        <f t="shared" si="8"/>
        <v>-827978.1199999992</v>
      </c>
      <c r="J202" s="37"/>
      <c r="K202" s="37"/>
      <c r="L202" s="37"/>
    </row>
    <row r="203" spans="1:12" s="8" customFormat="1" ht="12.75">
      <c r="A203" s="12" t="s">
        <v>5</v>
      </c>
      <c r="B203" s="2" t="s">
        <v>6</v>
      </c>
      <c r="C203" s="33">
        <v>12647147.33</v>
      </c>
      <c r="D203" s="33">
        <v>72999968</v>
      </c>
      <c r="E203" s="33">
        <v>11899169.21</v>
      </c>
      <c r="F203" s="24">
        <f t="shared" si="6"/>
        <v>94.0857957887014</v>
      </c>
      <c r="G203" s="24">
        <f t="shared" si="7"/>
        <v>16.30023893983077</v>
      </c>
      <c r="H203" s="13">
        <f t="shared" si="8"/>
        <v>-747978.1199999992</v>
      </c>
      <c r="J203" s="37"/>
      <c r="K203" s="37"/>
      <c r="L203" s="37"/>
    </row>
    <row r="204" spans="1:12" s="8" customFormat="1" ht="12.75">
      <c r="A204" s="12" t="s">
        <v>7</v>
      </c>
      <c r="B204" s="2" t="s">
        <v>8</v>
      </c>
      <c r="C204" s="33">
        <v>80000</v>
      </c>
      <c r="D204" s="33">
        <v>4000000</v>
      </c>
      <c r="E204" s="33"/>
      <c r="F204" s="24">
        <f t="shared" si="6"/>
        <v>0</v>
      </c>
      <c r="G204" s="24">
        <f t="shared" si="7"/>
        <v>0</v>
      </c>
      <c r="H204" s="13">
        <f t="shared" si="8"/>
        <v>-80000</v>
      </c>
      <c r="J204" s="37"/>
      <c r="K204" s="37"/>
      <c r="L204" s="37"/>
    </row>
    <row r="205" spans="1:12" s="8" customFormat="1" ht="12.75">
      <c r="A205" s="11" t="s">
        <v>136</v>
      </c>
      <c r="B205" s="9" t="s">
        <v>137</v>
      </c>
      <c r="C205" s="32">
        <v>7511894.34</v>
      </c>
      <c r="D205" s="32">
        <v>61813884</v>
      </c>
      <c r="E205" s="32">
        <v>7414890.67</v>
      </c>
      <c r="F205" s="22">
        <f t="shared" si="6"/>
        <v>98.70866567593389</v>
      </c>
      <c r="G205" s="22">
        <f t="shared" si="7"/>
        <v>11.99551005401958</v>
      </c>
      <c r="H205" s="14">
        <f t="shared" si="8"/>
        <v>-97003.66999999993</v>
      </c>
      <c r="J205" s="37"/>
      <c r="K205" s="37"/>
      <c r="L205" s="37"/>
    </row>
    <row r="206" spans="1:12" s="8" customFormat="1" ht="12.75">
      <c r="A206" s="12" t="s">
        <v>5</v>
      </c>
      <c r="B206" s="2" t="s">
        <v>6</v>
      </c>
      <c r="C206" s="33">
        <v>7511894.34</v>
      </c>
      <c r="D206" s="33">
        <v>60813884</v>
      </c>
      <c r="E206" s="33">
        <v>7414890.67</v>
      </c>
      <c r="F206" s="24">
        <f t="shared" si="6"/>
        <v>98.70866567593389</v>
      </c>
      <c r="G206" s="24">
        <f t="shared" si="7"/>
        <v>12.192759584308083</v>
      </c>
      <c r="H206" s="13">
        <f t="shared" si="8"/>
        <v>-97003.66999999993</v>
      </c>
      <c r="J206" s="37"/>
      <c r="K206" s="37"/>
      <c r="L206" s="37"/>
    </row>
    <row r="207" spans="1:12" s="8" customFormat="1" ht="12.75">
      <c r="A207" s="12" t="s">
        <v>7</v>
      </c>
      <c r="B207" s="2" t="s">
        <v>8</v>
      </c>
      <c r="C207" s="33"/>
      <c r="D207" s="33">
        <v>1000000</v>
      </c>
      <c r="E207" s="33"/>
      <c r="F207" s="24" t="str">
        <f t="shared" si="6"/>
        <v>x</v>
      </c>
      <c r="G207" s="24">
        <f t="shared" si="7"/>
        <v>0</v>
      </c>
      <c r="H207" s="13">
        <f t="shared" si="8"/>
        <v>0</v>
      </c>
      <c r="J207" s="37"/>
      <c r="K207" s="37"/>
      <c r="L207" s="37"/>
    </row>
    <row r="208" spans="1:12" s="8" customFormat="1" ht="12.75">
      <c r="A208" s="11" t="s">
        <v>138</v>
      </c>
      <c r="B208" s="9" t="s">
        <v>139</v>
      </c>
      <c r="C208" s="32">
        <v>488668.32</v>
      </c>
      <c r="D208" s="32">
        <v>2610271</v>
      </c>
      <c r="E208" s="32">
        <v>482827.25</v>
      </c>
      <c r="F208" s="22">
        <f aca="true" t="shared" si="9" ref="F208:F271">IF(C208=0,"x",E208/C208*100)</f>
        <v>98.80469640430138</v>
      </c>
      <c r="G208" s="22">
        <f aca="true" t="shared" si="10" ref="G208:G271">IF(D208=0,"x",E208/D208*100)</f>
        <v>18.49720776118648</v>
      </c>
      <c r="H208" s="14">
        <f aca="true" t="shared" si="11" ref="H208:H271">+E208-C208</f>
        <v>-5841.070000000007</v>
      </c>
      <c r="J208" s="37"/>
      <c r="K208" s="37"/>
      <c r="L208" s="37"/>
    </row>
    <row r="209" spans="1:12" s="8" customFormat="1" ht="12.75">
      <c r="A209" s="12" t="s">
        <v>5</v>
      </c>
      <c r="B209" s="2" t="s">
        <v>6</v>
      </c>
      <c r="C209" s="33">
        <v>488668.32</v>
      </c>
      <c r="D209" s="33">
        <v>2610271</v>
      </c>
      <c r="E209" s="33">
        <v>482827.25</v>
      </c>
      <c r="F209" s="24">
        <f t="shared" si="9"/>
        <v>98.80469640430138</v>
      </c>
      <c r="G209" s="24">
        <f t="shared" si="10"/>
        <v>18.49720776118648</v>
      </c>
      <c r="H209" s="13">
        <f t="shared" si="11"/>
        <v>-5841.070000000007</v>
      </c>
      <c r="J209" s="37"/>
      <c r="K209" s="37"/>
      <c r="L209" s="37"/>
    </row>
    <row r="210" spans="1:12" s="8" customFormat="1" ht="12.75">
      <c r="A210" s="11" t="s">
        <v>140</v>
      </c>
      <c r="B210" s="9" t="s">
        <v>141</v>
      </c>
      <c r="C210" s="32">
        <v>145222.79</v>
      </c>
      <c r="D210" s="32">
        <v>0</v>
      </c>
      <c r="E210" s="32"/>
      <c r="F210" s="22">
        <f t="shared" si="9"/>
        <v>0</v>
      </c>
      <c r="G210" s="22" t="str">
        <f t="shared" si="10"/>
        <v>x</v>
      </c>
      <c r="H210" s="14">
        <f t="shared" si="11"/>
        <v>-145222.79</v>
      </c>
      <c r="J210" s="37"/>
      <c r="K210" s="37"/>
      <c r="L210" s="37"/>
    </row>
    <row r="211" spans="1:12" s="8" customFormat="1" ht="12.75">
      <c r="A211" s="12" t="s">
        <v>5</v>
      </c>
      <c r="B211" s="2" t="s">
        <v>6</v>
      </c>
      <c r="C211" s="33">
        <v>145222.79</v>
      </c>
      <c r="D211" s="33">
        <v>0</v>
      </c>
      <c r="E211" s="33"/>
      <c r="F211" s="24">
        <f t="shared" si="9"/>
        <v>0</v>
      </c>
      <c r="G211" s="24" t="str">
        <f t="shared" si="10"/>
        <v>x</v>
      </c>
      <c r="H211" s="13">
        <f t="shared" si="11"/>
        <v>-145222.79</v>
      </c>
      <c r="J211" s="37"/>
      <c r="K211" s="37"/>
      <c r="L211" s="37"/>
    </row>
    <row r="212" spans="1:12" s="8" customFormat="1" ht="12.75">
      <c r="A212" s="11" t="s">
        <v>142</v>
      </c>
      <c r="B212" s="9" t="s">
        <v>143</v>
      </c>
      <c r="C212" s="32">
        <v>13100091.96</v>
      </c>
      <c r="D212" s="32">
        <v>86295596</v>
      </c>
      <c r="E212" s="32">
        <v>13298728.73</v>
      </c>
      <c r="F212" s="22">
        <f t="shared" si="9"/>
        <v>101.51630057717549</v>
      </c>
      <c r="G212" s="22">
        <f t="shared" si="10"/>
        <v>15.410669079798698</v>
      </c>
      <c r="H212" s="14">
        <f t="shared" si="11"/>
        <v>198636.76999999955</v>
      </c>
      <c r="J212" s="37"/>
      <c r="K212" s="37"/>
      <c r="L212" s="37"/>
    </row>
    <row r="213" spans="1:12" s="8" customFormat="1" ht="12.75">
      <c r="A213" s="12" t="s">
        <v>5</v>
      </c>
      <c r="B213" s="2" t="s">
        <v>6</v>
      </c>
      <c r="C213" s="33">
        <v>13100091.96</v>
      </c>
      <c r="D213" s="33">
        <v>84923046</v>
      </c>
      <c r="E213" s="33">
        <v>13298728.73</v>
      </c>
      <c r="F213" s="24">
        <f t="shared" si="9"/>
        <v>101.51630057717549</v>
      </c>
      <c r="G213" s="24">
        <f t="shared" si="10"/>
        <v>15.659740619760626</v>
      </c>
      <c r="H213" s="13">
        <f t="shared" si="11"/>
        <v>198636.76999999955</v>
      </c>
      <c r="J213" s="37"/>
      <c r="K213" s="37"/>
      <c r="L213" s="37"/>
    </row>
    <row r="214" spans="1:12" s="8" customFormat="1" ht="12.75">
      <c r="A214" s="12" t="s">
        <v>7</v>
      </c>
      <c r="B214" s="2" t="s">
        <v>8</v>
      </c>
      <c r="C214" s="33"/>
      <c r="D214" s="33">
        <v>1372550</v>
      </c>
      <c r="E214" s="33"/>
      <c r="F214" s="24" t="str">
        <f t="shared" si="9"/>
        <v>x</v>
      </c>
      <c r="G214" s="24">
        <f t="shared" si="10"/>
        <v>0</v>
      </c>
      <c r="H214" s="13">
        <f t="shared" si="11"/>
        <v>0</v>
      </c>
      <c r="J214" s="37"/>
      <c r="K214" s="37"/>
      <c r="L214" s="37"/>
    </row>
    <row r="215" spans="1:12" s="8" customFormat="1" ht="12.75">
      <c r="A215" s="11" t="s">
        <v>144</v>
      </c>
      <c r="B215" s="9" t="s">
        <v>145</v>
      </c>
      <c r="C215" s="32">
        <v>5822604.06</v>
      </c>
      <c r="D215" s="32">
        <v>34441320</v>
      </c>
      <c r="E215" s="32">
        <v>5662806.8</v>
      </c>
      <c r="F215" s="22">
        <f t="shared" si="9"/>
        <v>97.25557055995321</v>
      </c>
      <c r="G215" s="22">
        <f t="shared" si="10"/>
        <v>16.441898277998636</v>
      </c>
      <c r="H215" s="14">
        <f t="shared" si="11"/>
        <v>-159797.25999999978</v>
      </c>
      <c r="J215" s="37"/>
      <c r="K215" s="37"/>
      <c r="L215" s="37"/>
    </row>
    <row r="216" spans="1:12" s="8" customFormat="1" ht="12.75">
      <c r="A216" s="12" t="s">
        <v>5</v>
      </c>
      <c r="B216" s="2" t="s">
        <v>6</v>
      </c>
      <c r="C216" s="33">
        <v>5822604.06</v>
      </c>
      <c r="D216" s="33">
        <v>34441320</v>
      </c>
      <c r="E216" s="33">
        <v>5662806.8</v>
      </c>
      <c r="F216" s="24">
        <f t="shared" si="9"/>
        <v>97.25557055995321</v>
      </c>
      <c r="G216" s="24">
        <f t="shared" si="10"/>
        <v>16.441898277998636</v>
      </c>
      <c r="H216" s="13">
        <f t="shared" si="11"/>
        <v>-159797.25999999978</v>
      </c>
      <c r="J216" s="37"/>
      <c r="K216" s="37"/>
      <c r="L216" s="37"/>
    </row>
    <row r="217" spans="1:12" s="8" customFormat="1" ht="12.75">
      <c r="A217" s="11" t="s">
        <v>146</v>
      </c>
      <c r="B217" s="9" t="s">
        <v>147</v>
      </c>
      <c r="C217" s="32">
        <v>185657.96</v>
      </c>
      <c r="D217" s="32">
        <v>2034260</v>
      </c>
      <c r="E217" s="32">
        <v>225572.54</v>
      </c>
      <c r="F217" s="22">
        <f t="shared" si="9"/>
        <v>121.49898663111456</v>
      </c>
      <c r="G217" s="22">
        <f t="shared" si="10"/>
        <v>11.0886779467718</v>
      </c>
      <c r="H217" s="14">
        <f t="shared" si="11"/>
        <v>39914.580000000016</v>
      </c>
      <c r="J217" s="37"/>
      <c r="K217" s="37"/>
      <c r="L217" s="37"/>
    </row>
    <row r="218" spans="1:12" s="8" customFormat="1" ht="12.75">
      <c r="A218" s="12" t="s">
        <v>5</v>
      </c>
      <c r="B218" s="2" t="s">
        <v>6</v>
      </c>
      <c r="C218" s="33">
        <v>185657.96</v>
      </c>
      <c r="D218" s="33">
        <v>2034260</v>
      </c>
      <c r="E218" s="33">
        <v>225572.54</v>
      </c>
      <c r="F218" s="24">
        <f t="shared" si="9"/>
        <v>121.49898663111456</v>
      </c>
      <c r="G218" s="24">
        <f t="shared" si="10"/>
        <v>11.0886779467718</v>
      </c>
      <c r="H218" s="13">
        <f t="shared" si="11"/>
        <v>39914.580000000016</v>
      </c>
      <c r="J218" s="37"/>
      <c r="K218" s="37"/>
      <c r="L218" s="37"/>
    </row>
    <row r="219" spans="1:15" s="8" customFormat="1" ht="12.75">
      <c r="A219" s="10" t="s">
        <v>148</v>
      </c>
      <c r="B219" s="7" t="s">
        <v>149</v>
      </c>
      <c r="C219" s="32">
        <v>1153430105</v>
      </c>
      <c r="D219" s="32">
        <v>5840673416</v>
      </c>
      <c r="E219" s="32">
        <v>1450734538.62</v>
      </c>
      <c r="F219" s="22">
        <f t="shared" si="9"/>
        <v>125.77567832946409</v>
      </c>
      <c r="G219" s="22">
        <f t="shared" si="10"/>
        <v>24.838480690357436</v>
      </c>
      <c r="H219" s="14">
        <f t="shared" si="11"/>
        <v>297304433.6199999</v>
      </c>
      <c r="J219" s="37"/>
      <c r="K219" s="37"/>
      <c r="L219" s="37"/>
      <c r="M219" s="21"/>
      <c r="N219" s="21"/>
      <c r="O219" s="21"/>
    </row>
    <row r="220" spans="1:12" s="8" customFormat="1" ht="12.75">
      <c r="A220" s="11" t="s">
        <v>150</v>
      </c>
      <c r="B220" s="9" t="s">
        <v>151</v>
      </c>
      <c r="C220" s="32">
        <v>1114685950.74</v>
      </c>
      <c r="D220" s="32">
        <v>5496237700</v>
      </c>
      <c r="E220" s="32">
        <v>1409105858.85</v>
      </c>
      <c r="F220" s="22">
        <f t="shared" si="9"/>
        <v>126.41281231853196</v>
      </c>
      <c r="G220" s="22">
        <f t="shared" si="10"/>
        <v>25.637644071507314</v>
      </c>
      <c r="H220" s="14">
        <f t="shared" si="11"/>
        <v>294419908.1099999</v>
      </c>
      <c r="J220" s="37"/>
      <c r="K220" s="37"/>
      <c r="L220" s="37"/>
    </row>
    <row r="221" spans="1:12" s="8" customFormat="1" ht="12.75">
      <c r="A221" s="12" t="s">
        <v>5</v>
      </c>
      <c r="B221" s="2" t="s">
        <v>6</v>
      </c>
      <c r="C221" s="33">
        <v>1110346828.66</v>
      </c>
      <c r="D221" s="33">
        <v>5456291736</v>
      </c>
      <c r="E221" s="33">
        <v>1407169465.55</v>
      </c>
      <c r="F221" s="24">
        <f t="shared" si="9"/>
        <v>126.73242533130069</v>
      </c>
      <c r="G221" s="24">
        <f t="shared" si="10"/>
        <v>25.78985020660926</v>
      </c>
      <c r="H221" s="13">
        <f t="shared" si="11"/>
        <v>296822636.88999987</v>
      </c>
      <c r="J221" s="37"/>
      <c r="K221" s="37"/>
      <c r="L221" s="37"/>
    </row>
    <row r="222" spans="1:12" s="8" customFormat="1" ht="12.75">
      <c r="A222" s="12" t="s">
        <v>7</v>
      </c>
      <c r="B222" s="2" t="s">
        <v>8</v>
      </c>
      <c r="C222" s="33">
        <v>4339122.08</v>
      </c>
      <c r="D222" s="33">
        <v>39945964</v>
      </c>
      <c r="E222" s="33">
        <v>1936393.3</v>
      </c>
      <c r="F222" s="24">
        <f t="shared" si="9"/>
        <v>44.62638442290612</v>
      </c>
      <c r="G222" s="24">
        <f t="shared" si="10"/>
        <v>4.847531780682524</v>
      </c>
      <c r="H222" s="13">
        <f t="shared" si="11"/>
        <v>-2402728.7800000003</v>
      </c>
      <c r="J222" s="37"/>
      <c r="K222" s="37"/>
      <c r="L222" s="37"/>
    </row>
    <row r="223" spans="1:12" s="8" customFormat="1" ht="12.75">
      <c r="A223" s="11" t="s">
        <v>152</v>
      </c>
      <c r="B223" s="9" t="s">
        <v>153</v>
      </c>
      <c r="C223" s="32">
        <v>624105.98</v>
      </c>
      <c r="D223" s="32">
        <v>5088967</v>
      </c>
      <c r="E223" s="32">
        <v>685035.25</v>
      </c>
      <c r="F223" s="22">
        <f t="shared" si="9"/>
        <v>109.76264800410982</v>
      </c>
      <c r="G223" s="22">
        <f t="shared" si="10"/>
        <v>13.46118475517723</v>
      </c>
      <c r="H223" s="14">
        <f t="shared" si="11"/>
        <v>60929.27000000002</v>
      </c>
      <c r="J223" s="37"/>
      <c r="K223" s="37"/>
      <c r="L223" s="37"/>
    </row>
    <row r="224" spans="1:12" s="8" customFormat="1" ht="12.75">
      <c r="A224" s="12" t="s">
        <v>5</v>
      </c>
      <c r="B224" s="2" t="s">
        <v>6</v>
      </c>
      <c r="C224" s="33">
        <v>614629.18</v>
      </c>
      <c r="D224" s="33">
        <v>4976967</v>
      </c>
      <c r="E224" s="33">
        <v>647085.84</v>
      </c>
      <c r="F224" s="24">
        <f t="shared" si="9"/>
        <v>105.28068973230329</v>
      </c>
      <c r="G224" s="24">
        <f t="shared" si="10"/>
        <v>13.001610016702944</v>
      </c>
      <c r="H224" s="13">
        <f t="shared" si="11"/>
        <v>32456.659999999916</v>
      </c>
      <c r="J224" s="37"/>
      <c r="K224" s="37"/>
      <c r="L224" s="37"/>
    </row>
    <row r="225" spans="1:12" s="8" customFormat="1" ht="12.75">
      <c r="A225" s="12" t="s">
        <v>7</v>
      </c>
      <c r="B225" s="2" t="s">
        <v>8</v>
      </c>
      <c r="C225" s="33">
        <v>9476.8</v>
      </c>
      <c r="D225" s="33">
        <v>112000</v>
      </c>
      <c r="E225" s="33">
        <v>37949.41</v>
      </c>
      <c r="F225" s="24">
        <f t="shared" si="9"/>
        <v>400.445403511734</v>
      </c>
      <c r="G225" s="24">
        <f t="shared" si="10"/>
        <v>33.88340178571429</v>
      </c>
      <c r="H225" s="13">
        <f t="shared" si="11"/>
        <v>28472.610000000004</v>
      </c>
      <c r="J225" s="37"/>
      <c r="K225" s="37"/>
      <c r="L225" s="37"/>
    </row>
    <row r="226" spans="1:12" s="8" customFormat="1" ht="12.75">
      <c r="A226" s="11" t="s">
        <v>154</v>
      </c>
      <c r="B226" s="9" t="s">
        <v>404</v>
      </c>
      <c r="C226" s="32">
        <v>17971664.06</v>
      </c>
      <c r="D226" s="32">
        <v>144451500</v>
      </c>
      <c r="E226" s="32">
        <v>20468132.04</v>
      </c>
      <c r="F226" s="22">
        <f t="shared" si="9"/>
        <v>113.89113424146657</v>
      </c>
      <c r="G226" s="22">
        <f t="shared" si="10"/>
        <v>14.169553130289406</v>
      </c>
      <c r="H226" s="14">
        <f t="shared" si="11"/>
        <v>2496467.9800000004</v>
      </c>
      <c r="J226" s="37"/>
      <c r="K226" s="37"/>
      <c r="L226" s="37"/>
    </row>
    <row r="227" spans="1:12" s="8" customFormat="1" ht="12.75">
      <c r="A227" s="12" t="s">
        <v>5</v>
      </c>
      <c r="B227" s="2" t="s">
        <v>6</v>
      </c>
      <c r="C227" s="33">
        <v>17963265.67</v>
      </c>
      <c r="D227" s="33">
        <v>142831700</v>
      </c>
      <c r="E227" s="33">
        <v>20208314.37</v>
      </c>
      <c r="F227" s="24">
        <f t="shared" si="9"/>
        <v>112.49799864480876</v>
      </c>
      <c r="G227" s="24">
        <f t="shared" si="10"/>
        <v>14.148339878332331</v>
      </c>
      <c r="H227" s="13">
        <f t="shared" si="11"/>
        <v>2245048.6999999993</v>
      </c>
      <c r="J227" s="37"/>
      <c r="K227" s="37"/>
      <c r="L227" s="37"/>
    </row>
    <row r="228" spans="1:12" s="8" customFormat="1" ht="12.75">
      <c r="A228" s="12" t="s">
        <v>7</v>
      </c>
      <c r="B228" s="2" t="s">
        <v>8</v>
      </c>
      <c r="C228" s="33">
        <v>8398.39</v>
      </c>
      <c r="D228" s="33">
        <v>1619800</v>
      </c>
      <c r="E228" s="33">
        <v>259817.67</v>
      </c>
      <c r="F228" s="24">
        <f t="shared" si="9"/>
        <v>3093.6604515865542</v>
      </c>
      <c r="G228" s="24">
        <f t="shared" si="10"/>
        <v>16.040108038029388</v>
      </c>
      <c r="H228" s="13">
        <f t="shared" si="11"/>
        <v>251419.28000000003</v>
      </c>
      <c r="J228" s="37"/>
      <c r="K228" s="37"/>
      <c r="L228" s="37"/>
    </row>
    <row r="229" spans="1:12" s="8" customFormat="1" ht="12.75">
      <c r="A229" s="11" t="s">
        <v>155</v>
      </c>
      <c r="B229" s="9" t="s">
        <v>156</v>
      </c>
      <c r="C229" s="32">
        <v>4737587.52</v>
      </c>
      <c r="D229" s="32">
        <v>35093880</v>
      </c>
      <c r="E229" s="32">
        <v>4162577.61</v>
      </c>
      <c r="F229" s="22">
        <f t="shared" si="9"/>
        <v>87.8628118726554</v>
      </c>
      <c r="G229" s="22">
        <f t="shared" si="10"/>
        <v>11.861263587839247</v>
      </c>
      <c r="H229" s="14">
        <f t="shared" si="11"/>
        <v>-575009.9099999997</v>
      </c>
      <c r="J229" s="37"/>
      <c r="K229" s="37"/>
      <c r="L229" s="37"/>
    </row>
    <row r="230" spans="1:12" s="8" customFormat="1" ht="12.75">
      <c r="A230" s="12" t="s">
        <v>5</v>
      </c>
      <c r="B230" s="2" t="s">
        <v>6</v>
      </c>
      <c r="C230" s="33">
        <v>4659238.52</v>
      </c>
      <c r="D230" s="33">
        <v>33678880</v>
      </c>
      <c r="E230" s="33">
        <v>4162577.61</v>
      </c>
      <c r="F230" s="24">
        <f t="shared" si="9"/>
        <v>89.34029868039467</v>
      </c>
      <c r="G230" s="24">
        <f t="shared" si="10"/>
        <v>12.3596081876832</v>
      </c>
      <c r="H230" s="13">
        <f t="shared" si="11"/>
        <v>-496660.9099999997</v>
      </c>
      <c r="J230" s="37"/>
      <c r="K230" s="37"/>
      <c r="L230" s="37"/>
    </row>
    <row r="231" spans="1:12" s="8" customFormat="1" ht="12.75">
      <c r="A231" s="12" t="s">
        <v>7</v>
      </c>
      <c r="B231" s="2" t="s">
        <v>8</v>
      </c>
      <c r="C231" s="33">
        <v>78349</v>
      </c>
      <c r="D231" s="33">
        <v>1415000</v>
      </c>
      <c r="E231" s="33"/>
      <c r="F231" s="24">
        <f t="shared" si="9"/>
        <v>0</v>
      </c>
      <c r="G231" s="24">
        <f t="shared" si="10"/>
        <v>0</v>
      </c>
      <c r="H231" s="13">
        <f t="shared" si="11"/>
        <v>-78349</v>
      </c>
      <c r="J231" s="37"/>
      <c r="K231" s="37"/>
      <c r="L231" s="37"/>
    </row>
    <row r="232" spans="1:12" s="8" customFormat="1" ht="12.75">
      <c r="A232" s="11" t="s">
        <v>157</v>
      </c>
      <c r="B232" s="9" t="s">
        <v>158</v>
      </c>
      <c r="C232" s="32">
        <v>1153076.21</v>
      </c>
      <c r="D232" s="32">
        <v>24634500</v>
      </c>
      <c r="E232" s="32">
        <v>1793487.07</v>
      </c>
      <c r="F232" s="22">
        <f t="shared" si="9"/>
        <v>155.5393350800291</v>
      </c>
      <c r="G232" s="22">
        <f t="shared" si="10"/>
        <v>7.280387545921371</v>
      </c>
      <c r="H232" s="14">
        <f t="shared" si="11"/>
        <v>640410.8600000001</v>
      </c>
      <c r="J232" s="37"/>
      <c r="K232" s="37"/>
      <c r="L232" s="37"/>
    </row>
    <row r="233" spans="1:12" s="8" customFormat="1" ht="12.75">
      <c r="A233" s="12" t="s">
        <v>5</v>
      </c>
      <c r="B233" s="2" t="s">
        <v>6</v>
      </c>
      <c r="C233" s="33">
        <v>1150077.21</v>
      </c>
      <c r="D233" s="33">
        <v>22115500</v>
      </c>
      <c r="E233" s="33">
        <v>1702190.11</v>
      </c>
      <c r="F233" s="24">
        <f t="shared" si="9"/>
        <v>148.0065942703099</v>
      </c>
      <c r="G233" s="24">
        <f t="shared" si="10"/>
        <v>7.69681947050711</v>
      </c>
      <c r="H233" s="13">
        <f t="shared" si="11"/>
        <v>552112.9000000001</v>
      </c>
      <c r="J233" s="37"/>
      <c r="K233" s="37"/>
      <c r="L233" s="37"/>
    </row>
    <row r="234" spans="1:12" s="8" customFormat="1" ht="12.75">
      <c r="A234" s="12" t="s">
        <v>7</v>
      </c>
      <c r="B234" s="2" t="s">
        <v>8</v>
      </c>
      <c r="C234" s="33">
        <v>2999</v>
      </c>
      <c r="D234" s="33">
        <v>2519000</v>
      </c>
      <c r="E234" s="33">
        <v>91296.96</v>
      </c>
      <c r="F234" s="24">
        <f t="shared" si="9"/>
        <v>3044.246748916306</v>
      </c>
      <c r="G234" s="24">
        <f t="shared" si="10"/>
        <v>3.624333465660977</v>
      </c>
      <c r="H234" s="13">
        <f t="shared" si="11"/>
        <v>88297.96</v>
      </c>
      <c r="J234" s="37"/>
      <c r="K234" s="37"/>
      <c r="L234" s="37"/>
    </row>
    <row r="235" spans="1:12" s="8" customFormat="1" ht="12.75">
      <c r="A235" s="11" t="s">
        <v>159</v>
      </c>
      <c r="B235" s="9" t="s">
        <v>160</v>
      </c>
      <c r="C235" s="32">
        <v>8595771.55</v>
      </c>
      <c r="D235" s="32">
        <v>60454369</v>
      </c>
      <c r="E235" s="32">
        <v>8115119.48</v>
      </c>
      <c r="F235" s="22">
        <f t="shared" si="9"/>
        <v>94.40827310027801</v>
      </c>
      <c r="G235" s="22">
        <f t="shared" si="10"/>
        <v>13.423545087369948</v>
      </c>
      <c r="H235" s="14">
        <f t="shared" si="11"/>
        <v>-480652.0700000003</v>
      </c>
      <c r="J235" s="37"/>
      <c r="K235" s="37"/>
      <c r="L235" s="37"/>
    </row>
    <row r="236" spans="1:12" s="8" customFormat="1" ht="12.75">
      <c r="A236" s="12" t="s">
        <v>5</v>
      </c>
      <c r="B236" s="2" t="s">
        <v>6</v>
      </c>
      <c r="C236" s="33">
        <v>8568786.52</v>
      </c>
      <c r="D236" s="33">
        <v>55861572</v>
      </c>
      <c r="E236" s="33">
        <v>8093401.48</v>
      </c>
      <c r="F236" s="24">
        <f t="shared" si="9"/>
        <v>94.45213112859767</v>
      </c>
      <c r="G236" s="24">
        <f t="shared" si="10"/>
        <v>14.488316726926339</v>
      </c>
      <c r="H236" s="13">
        <f t="shared" si="11"/>
        <v>-475385.0399999991</v>
      </c>
      <c r="J236" s="37"/>
      <c r="K236" s="37"/>
      <c r="L236" s="37"/>
    </row>
    <row r="237" spans="1:12" s="8" customFormat="1" ht="12.75">
      <c r="A237" s="12" t="s">
        <v>7</v>
      </c>
      <c r="B237" s="2" t="s">
        <v>8</v>
      </c>
      <c r="C237" s="33">
        <v>26985.03</v>
      </c>
      <c r="D237" s="33">
        <v>4592797</v>
      </c>
      <c r="E237" s="33">
        <v>21718</v>
      </c>
      <c r="F237" s="24">
        <f t="shared" si="9"/>
        <v>80.48165964610749</v>
      </c>
      <c r="G237" s="24">
        <f t="shared" si="10"/>
        <v>0.4728708889158393</v>
      </c>
      <c r="H237" s="13">
        <f t="shared" si="11"/>
        <v>-5267.029999999999</v>
      </c>
      <c r="J237" s="37"/>
      <c r="K237" s="37"/>
      <c r="L237" s="37"/>
    </row>
    <row r="238" spans="1:12" s="8" customFormat="1" ht="12.75">
      <c r="A238" s="11" t="s">
        <v>161</v>
      </c>
      <c r="B238" s="9" t="s">
        <v>405</v>
      </c>
      <c r="C238" s="32">
        <v>5661948.94</v>
      </c>
      <c r="D238" s="32">
        <v>74712500</v>
      </c>
      <c r="E238" s="32">
        <v>6404328.32</v>
      </c>
      <c r="F238" s="22">
        <f t="shared" si="9"/>
        <v>113.11172862678625</v>
      </c>
      <c r="G238" s="22">
        <f t="shared" si="10"/>
        <v>8.571963620545423</v>
      </c>
      <c r="H238" s="14">
        <f t="shared" si="11"/>
        <v>742379.3799999999</v>
      </c>
      <c r="J238" s="37"/>
      <c r="K238" s="37"/>
      <c r="L238" s="37"/>
    </row>
    <row r="239" spans="1:12" s="8" customFormat="1" ht="12.75">
      <c r="A239" s="12" t="s">
        <v>5</v>
      </c>
      <c r="B239" s="2" t="s">
        <v>6</v>
      </c>
      <c r="C239" s="33">
        <v>5661948.94</v>
      </c>
      <c r="D239" s="33">
        <v>70217500</v>
      </c>
      <c r="E239" s="33">
        <v>6394840.67</v>
      </c>
      <c r="F239" s="24">
        <f t="shared" si="9"/>
        <v>112.94416000155591</v>
      </c>
      <c r="G239" s="24">
        <f t="shared" si="10"/>
        <v>9.107189333143447</v>
      </c>
      <c r="H239" s="13">
        <f t="shared" si="11"/>
        <v>732891.7299999995</v>
      </c>
      <c r="J239" s="37"/>
      <c r="K239" s="37"/>
      <c r="L239" s="37"/>
    </row>
    <row r="240" spans="1:12" s="8" customFormat="1" ht="12.75">
      <c r="A240" s="12" t="s">
        <v>7</v>
      </c>
      <c r="B240" s="2" t="s">
        <v>8</v>
      </c>
      <c r="C240" s="33"/>
      <c r="D240" s="33">
        <v>4495000</v>
      </c>
      <c r="E240" s="33">
        <v>9487.65</v>
      </c>
      <c r="F240" s="24" t="str">
        <f t="shared" si="9"/>
        <v>x</v>
      </c>
      <c r="G240" s="24">
        <f t="shared" si="10"/>
        <v>0.21107119021134593</v>
      </c>
      <c r="H240" s="13">
        <f t="shared" si="11"/>
        <v>9487.65</v>
      </c>
      <c r="J240" s="37"/>
      <c r="K240" s="37"/>
      <c r="L240" s="37"/>
    </row>
    <row r="241" spans="1:15" s="8" customFormat="1" ht="25.5">
      <c r="A241" s="10" t="s">
        <v>162</v>
      </c>
      <c r="B241" s="7" t="s">
        <v>163</v>
      </c>
      <c r="C241" s="32">
        <v>37265133.01</v>
      </c>
      <c r="D241" s="32">
        <v>805285678</v>
      </c>
      <c r="E241" s="32">
        <v>37187256.73</v>
      </c>
      <c r="F241" s="22">
        <f t="shared" si="9"/>
        <v>99.79102105987626</v>
      </c>
      <c r="G241" s="22">
        <f t="shared" si="10"/>
        <v>4.617896200806392</v>
      </c>
      <c r="H241" s="14">
        <f t="shared" si="11"/>
        <v>-77876.28000000119</v>
      </c>
      <c r="J241" s="37"/>
      <c r="K241" s="37"/>
      <c r="L241" s="37"/>
      <c r="M241" s="21"/>
      <c r="N241" s="21"/>
      <c r="O241" s="21"/>
    </row>
    <row r="242" spans="1:12" s="8" customFormat="1" ht="12.75">
      <c r="A242" s="11" t="s">
        <v>164</v>
      </c>
      <c r="B242" s="9" t="s">
        <v>165</v>
      </c>
      <c r="C242" s="32">
        <v>32042489.78</v>
      </c>
      <c r="D242" s="32">
        <v>748218333</v>
      </c>
      <c r="E242" s="32">
        <v>30810485.44</v>
      </c>
      <c r="F242" s="22">
        <f t="shared" si="9"/>
        <v>96.15509172833073</v>
      </c>
      <c r="G242" s="22">
        <f t="shared" si="10"/>
        <v>4.117846901246672</v>
      </c>
      <c r="H242" s="14">
        <f t="shared" si="11"/>
        <v>-1232004.3399999999</v>
      </c>
      <c r="J242" s="37"/>
      <c r="K242" s="37"/>
      <c r="L242" s="37"/>
    </row>
    <row r="243" spans="1:12" s="8" customFormat="1" ht="12.75">
      <c r="A243" s="12" t="s">
        <v>5</v>
      </c>
      <c r="B243" s="2" t="s">
        <v>6</v>
      </c>
      <c r="C243" s="33">
        <v>32033629.84</v>
      </c>
      <c r="D243" s="33">
        <v>745466333</v>
      </c>
      <c r="E243" s="33">
        <v>30810485.44</v>
      </c>
      <c r="F243" s="24">
        <f t="shared" si="9"/>
        <v>96.18168653971061</v>
      </c>
      <c r="G243" s="24">
        <f t="shared" si="10"/>
        <v>4.13304854640565</v>
      </c>
      <c r="H243" s="13">
        <f t="shared" si="11"/>
        <v>-1223144.3999999985</v>
      </c>
      <c r="J243" s="37"/>
      <c r="K243" s="37"/>
      <c r="L243" s="37"/>
    </row>
    <row r="244" spans="1:12" s="8" customFormat="1" ht="12.75">
      <c r="A244" s="12" t="s">
        <v>7</v>
      </c>
      <c r="B244" s="2" t="s">
        <v>8</v>
      </c>
      <c r="C244" s="33">
        <v>8859.94</v>
      </c>
      <c r="D244" s="33">
        <v>2752000</v>
      </c>
      <c r="E244" s="33"/>
      <c r="F244" s="24">
        <f t="shared" si="9"/>
        <v>0</v>
      </c>
      <c r="G244" s="24">
        <f t="shared" si="10"/>
        <v>0</v>
      </c>
      <c r="H244" s="13">
        <f t="shared" si="11"/>
        <v>-8859.94</v>
      </c>
      <c r="J244" s="37"/>
      <c r="K244" s="37"/>
      <c r="L244" s="37"/>
    </row>
    <row r="245" spans="1:12" s="8" customFormat="1" ht="12.75">
      <c r="A245" s="11" t="s">
        <v>166</v>
      </c>
      <c r="B245" s="9" t="s">
        <v>167</v>
      </c>
      <c r="C245" s="32">
        <v>1073464.1</v>
      </c>
      <c r="D245" s="32">
        <v>18824080</v>
      </c>
      <c r="E245" s="32">
        <v>1518630.89</v>
      </c>
      <c r="F245" s="22">
        <f t="shared" si="9"/>
        <v>141.47011437084853</v>
      </c>
      <c r="G245" s="22">
        <f t="shared" si="10"/>
        <v>8.0674906290241</v>
      </c>
      <c r="H245" s="14">
        <f t="shared" si="11"/>
        <v>445166.7899999998</v>
      </c>
      <c r="J245" s="37"/>
      <c r="K245" s="37"/>
      <c r="L245" s="37"/>
    </row>
    <row r="246" spans="1:12" s="8" customFormat="1" ht="12.75">
      <c r="A246" s="12" t="s">
        <v>5</v>
      </c>
      <c r="B246" s="2" t="s">
        <v>6</v>
      </c>
      <c r="C246" s="33">
        <v>1073464.1</v>
      </c>
      <c r="D246" s="33">
        <v>18164580</v>
      </c>
      <c r="E246" s="33">
        <v>1518630.89</v>
      </c>
      <c r="F246" s="24">
        <f t="shared" si="9"/>
        <v>141.47011437084853</v>
      </c>
      <c r="G246" s="24">
        <f t="shared" si="10"/>
        <v>8.360396386814338</v>
      </c>
      <c r="H246" s="13">
        <f t="shared" si="11"/>
        <v>445166.7899999998</v>
      </c>
      <c r="J246" s="37"/>
      <c r="K246" s="37"/>
      <c r="L246" s="37"/>
    </row>
    <row r="247" spans="1:12" s="8" customFormat="1" ht="12.75">
      <c r="A247" s="12" t="s">
        <v>7</v>
      </c>
      <c r="B247" s="2" t="s">
        <v>8</v>
      </c>
      <c r="C247" s="33"/>
      <c r="D247" s="33">
        <v>659500</v>
      </c>
      <c r="E247" s="33"/>
      <c r="F247" s="24" t="str">
        <f t="shared" si="9"/>
        <v>x</v>
      </c>
      <c r="G247" s="24">
        <f t="shared" si="10"/>
        <v>0</v>
      </c>
      <c r="H247" s="13">
        <f t="shared" si="11"/>
        <v>0</v>
      </c>
      <c r="J247" s="37"/>
      <c r="K247" s="37"/>
      <c r="L247" s="37"/>
    </row>
    <row r="248" spans="1:12" s="8" customFormat="1" ht="12.75">
      <c r="A248" s="11" t="s">
        <v>168</v>
      </c>
      <c r="B248" s="9" t="s">
        <v>406</v>
      </c>
      <c r="C248" s="32">
        <v>4149179.13</v>
      </c>
      <c r="D248" s="32">
        <v>38243265</v>
      </c>
      <c r="E248" s="32">
        <v>4858140.4</v>
      </c>
      <c r="F248" s="22">
        <f t="shared" si="9"/>
        <v>117.0867838622335</v>
      </c>
      <c r="G248" s="22">
        <f t="shared" si="10"/>
        <v>12.703257423235176</v>
      </c>
      <c r="H248" s="14">
        <f t="shared" si="11"/>
        <v>708961.2700000005</v>
      </c>
      <c r="J248" s="37"/>
      <c r="K248" s="37"/>
      <c r="L248" s="37"/>
    </row>
    <row r="249" spans="1:12" s="8" customFormat="1" ht="12.75">
      <c r="A249" s="12" t="s">
        <v>5</v>
      </c>
      <c r="B249" s="2" t="s">
        <v>6</v>
      </c>
      <c r="C249" s="33">
        <v>4109996.29</v>
      </c>
      <c r="D249" s="33">
        <v>37319920</v>
      </c>
      <c r="E249" s="33">
        <v>4858140.4</v>
      </c>
      <c r="F249" s="24">
        <f t="shared" si="9"/>
        <v>118.2030361394803</v>
      </c>
      <c r="G249" s="24">
        <f t="shared" si="10"/>
        <v>13.017553092289589</v>
      </c>
      <c r="H249" s="13">
        <f t="shared" si="11"/>
        <v>748144.1100000003</v>
      </c>
      <c r="J249" s="37"/>
      <c r="K249" s="37"/>
      <c r="L249" s="37"/>
    </row>
    <row r="250" spans="1:12" s="8" customFormat="1" ht="12.75">
      <c r="A250" s="12" t="s">
        <v>7</v>
      </c>
      <c r="B250" s="2" t="s">
        <v>8</v>
      </c>
      <c r="C250" s="33">
        <v>39182.84</v>
      </c>
      <c r="D250" s="33">
        <v>923345</v>
      </c>
      <c r="E250" s="33"/>
      <c r="F250" s="24">
        <f t="shared" si="9"/>
        <v>0</v>
      </c>
      <c r="G250" s="24">
        <f t="shared" si="10"/>
        <v>0</v>
      </c>
      <c r="H250" s="13">
        <f t="shared" si="11"/>
        <v>-39182.84</v>
      </c>
      <c r="J250" s="37"/>
      <c r="K250" s="37"/>
      <c r="L250" s="37"/>
    </row>
    <row r="251" spans="1:15" s="8" customFormat="1" ht="12.75">
      <c r="A251" s="10" t="s">
        <v>169</v>
      </c>
      <c r="B251" s="7" t="s">
        <v>170</v>
      </c>
      <c r="C251" s="32">
        <v>1090013777.97</v>
      </c>
      <c r="D251" s="32">
        <v>5900209257</v>
      </c>
      <c r="E251" s="32">
        <v>769194111.31</v>
      </c>
      <c r="F251" s="22">
        <f t="shared" si="9"/>
        <v>70.56737509708525</v>
      </c>
      <c r="G251" s="22">
        <f t="shared" si="10"/>
        <v>13.036725949972523</v>
      </c>
      <c r="H251" s="14">
        <f t="shared" si="11"/>
        <v>-320819666.6600001</v>
      </c>
      <c r="J251" s="37"/>
      <c r="K251" s="37"/>
      <c r="L251" s="37"/>
      <c r="M251" s="21"/>
      <c r="N251" s="21"/>
      <c r="O251" s="21"/>
    </row>
    <row r="252" spans="1:12" s="8" customFormat="1" ht="12.75">
      <c r="A252" s="11" t="s">
        <v>171</v>
      </c>
      <c r="B252" s="9" t="s">
        <v>172</v>
      </c>
      <c r="C252" s="32">
        <v>1022717740.98</v>
      </c>
      <c r="D252" s="32">
        <v>5528722357</v>
      </c>
      <c r="E252" s="32">
        <v>701958879.47</v>
      </c>
      <c r="F252" s="22">
        <f t="shared" si="9"/>
        <v>68.63661901448597</v>
      </c>
      <c r="G252" s="22">
        <f t="shared" si="10"/>
        <v>12.696584023273283</v>
      </c>
      <c r="H252" s="14">
        <f t="shared" si="11"/>
        <v>-320758861.51</v>
      </c>
      <c r="J252" s="37"/>
      <c r="K252" s="37"/>
      <c r="L252" s="37"/>
    </row>
    <row r="253" spans="1:12" s="8" customFormat="1" ht="12.75">
      <c r="A253" s="12" t="s">
        <v>5</v>
      </c>
      <c r="B253" s="2" t="s">
        <v>6</v>
      </c>
      <c r="C253" s="33">
        <v>1022480247.27</v>
      </c>
      <c r="D253" s="33">
        <v>5498506797</v>
      </c>
      <c r="E253" s="33">
        <v>701925368.88</v>
      </c>
      <c r="F253" s="24">
        <f t="shared" si="9"/>
        <v>68.64928400857869</v>
      </c>
      <c r="G253" s="24">
        <f t="shared" si="10"/>
        <v>12.765745224921288</v>
      </c>
      <c r="H253" s="13">
        <f t="shared" si="11"/>
        <v>-320554878.39</v>
      </c>
      <c r="J253" s="37"/>
      <c r="K253" s="37"/>
      <c r="L253" s="37"/>
    </row>
    <row r="254" spans="1:12" s="8" customFormat="1" ht="12.75">
      <c r="A254" s="12" t="s">
        <v>7</v>
      </c>
      <c r="B254" s="2" t="s">
        <v>8</v>
      </c>
      <c r="C254" s="33">
        <v>237493.71</v>
      </c>
      <c r="D254" s="33">
        <v>30215560</v>
      </c>
      <c r="E254" s="33">
        <v>33510.59</v>
      </c>
      <c r="F254" s="24">
        <f t="shared" si="9"/>
        <v>14.110095800010871</v>
      </c>
      <c r="G254" s="24">
        <f t="shared" si="10"/>
        <v>0.11090507672205975</v>
      </c>
      <c r="H254" s="13">
        <f t="shared" si="11"/>
        <v>-203983.12</v>
      </c>
      <c r="J254" s="37"/>
      <c r="K254" s="37"/>
      <c r="L254" s="37"/>
    </row>
    <row r="255" spans="1:12" s="8" customFormat="1" ht="12.75">
      <c r="A255" s="11" t="s">
        <v>173</v>
      </c>
      <c r="B255" s="9" t="s">
        <v>174</v>
      </c>
      <c r="C255" s="32">
        <v>63950492.1</v>
      </c>
      <c r="D255" s="32">
        <v>314096500</v>
      </c>
      <c r="E255" s="32">
        <v>62897057.02</v>
      </c>
      <c r="F255" s="22">
        <f t="shared" si="9"/>
        <v>98.35273342642503</v>
      </c>
      <c r="G255" s="22">
        <f t="shared" si="10"/>
        <v>20.024755774101273</v>
      </c>
      <c r="H255" s="14">
        <f t="shared" si="11"/>
        <v>-1053435.0799999982</v>
      </c>
      <c r="J255" s="37"/>
      <c r="K255" s="37"/>
      <c r="L255" s="37"/>
    </row>
    <row r="256" spans="1:12" s="8" customFormat="1" ht="12.75">
      <c r="A256" s="12" t="s">
        <v>5</v>
      </c>
      <c r="B256" s="2" t="s">
        <v>6</v>
      </c>
      <c r="C256" s="33">
        <v>63949147.84</v>
      </c>
      <c r="D256" s="33">
        <v>314083500</v>
      </c>
      <c r="E256" s="33">
        <v>62890724.24</v>
      </c>
      <c r="F256" s="24">
        <f t="shared" si="9"/>
        <v>98.34489803891029</v>
      </c>
      <c r="G256" s="24">
        <f t="shared" si="10"/>
        <v>20.023568331351377</v>
      </c>
      <c r="H256" s="13">
        <f t="shared" si="11"/>
        <v>-1058423.6000000015</v>
      </c>
      <c r="J256" s="37"/>
      <c r="K256" s="37"/>
      <c r="L256" s="37"/>
    </row>
    <row r="257" spans="1:12" s="8" customFormat="1" ht="12.75">
      <c r="A257" s="12" t="s">
        <v>7</v>
      </c>
      <c r="B257" s="2" t="s">
        <v>8</v>
      </c>
      <c r="C257" s="33">
        <v>1344.26</v>
      </c>
      <c r="D257" s="33">
        <v>13000</v>
      </c>
      <c r="E257" s="33">
        <v>6332.78</v>
      </c>
      <c r="F257" s="24">
        <f t="shared" si="9"/>
        <v>471.0978530938955</v>
      </c>
      <c r="G257" s="24">
        <f t="shared" si="10"/>
        <v>48.713692307692305</v>
      </c>
      <c r="H257" s="13">
        <f t="shared" si="11"/>
        <v>4988.5199999999995</v>
      </c>
      <c r="J257" s="37"/>
      <c r="K257" s="37"/>
      <c r="L257" s="37"/>
    </row>
    <row r="258" spans="1:12" s="8" customFormat="1" ht="12.75">
      <c r="A258" s="11" t="s">
        <v>175</v>
      </c>
      <c r="B258" s="9" t="s">
        <v>176</v>
      </c>
      <c r="C258" s="32">
        <v>1036737.19</v>
      </c>
      <c r="D258" s="32">
        <v>26987000</v>
      </c>
      <c r="E258" s="32">
        <v>1516378.85</v>
      </c>
      <c r="F258" s="22">
        <f t="shared" si="9"/>
        <v>146.26453691701752</v>
      </c>
      <c r="G258" s="22">
        <f t="shared" si="10"/>
        <v>5.6189233705117285</v>
      </c>
      <c r="H258" s="14">
        <f t="shared" si="11"/>
        <v>479641.66000000015</v>
      </c>
      <c r="J258" s="37"/>
      <c r="K258" s="37"/>
      <c r="L258" s="37"/>
    </row>
    <row r="259" spans="1:12" s="8" customFormat="1" ht="12.75">
      <c r="A259" s="12" t="s">
        <v>5</v>
      </c>
      <c r="B259" s="2" t="s">
        <v>6</v>
      </c>
      <c r="C259" s="33">
        <v>1034862.19</v>
      </c>
      <c r="D259" s="33">
        <v>18267000</v>
      </c>
      <c r="E259" s="33">
        <v>1334308.85</v>
      </c>
      <c r="F259" s="24">
        <f t="shared" si="9"/>
        <v>128.93589725217424</v>
      </c>
      <c r="G259" s="24">
        <f t="shared" si="10"/>
        <v>7.304477199321181</v>
      </c>
      <c r="H259" s="13">
        <f t="shared" si="11"/>
        <v>299446.66000000015</v>
      </c>
      <c r="J259" s="37"/>
      <c r="K259" s="37"/>
      <c r="L259" s="37"/>
    </row>
    <row r="260" spans="1:12" s="8" customFormat="1" ht="12.75">
      <c r="A260" s="12" t="s">
        <v>7</v>
      </c>
      <c r="B260" s="2" t="s">
        <v>8</v>
      </c>
      <c r="C260" s="33">
        <v>1875</v>
      </c>
      <c r="D260" s="33">
        <v>8720000</v>
      </c>
      <c r="E260" s="33">
        <v>182070</v>
      </c>
      <c r="F260" s="24">
        <f t="shared" si="9"/>
        <v>9710.4</v>
      </c>
      <c r="G260" s="24">
        <f t="shared" si="10"/>
        <v>2.08795871559633</v>
      </c>
      <c r="H260" s="13">
        <f t="shared" si="11"/>
        <v>180195</v>
      </c>
      <c r="J260" s="37"/>
      <c r="K260" s="37"/>
      <c r="L260" s="37"/>
    </row>
    <row r="261" spans="1:12" s="8" customFormat="1" ht="12.75">
      <c r="A261" s="11" t="s">
        <v>177</v>
      </c>
      <c r="B261" s="9" t="s">
        <v>178</v>
      </c>
      <c r="C261" s="32">
        <v>1439401.31</v>
      </c>
      <c r="D261" s="32">
        <v>17778400</v>
      </c>
      <c r="E261" s="32">
        <v>1694838.25</v>
      </c>
      <c r="F261" s="22">
        <f t="shared" si="9"/>
        <v>117.74605443425641</v>
      </c>
      <c r="G261" s="22">
        <f t="shared" si="10"/>
        <v>9.533131496647618</v>
      </c>
      <c r="H261" s="14">
        <f t="shared" si="11"/>
        <v>255436.93999999994</v>
      </c>
      <c r="J261" s="37"/>
      <c r="K261" s="37"/>
      <c r="L261" s="37"/>
    </row>
    <row r="262" spans="1:12" s="8" customFormat="1" ht="12.75">
      <c r="A262" s="12" t="s">
        <v>5</v>
      </c>
      <c r="B262" s="2" t="s">
        <v>6</v>
      </c>
      <c r="C262" s="33">
        <v>1439401.31</v>
      </c>
      <c r="D262" s="33">
        <v>16899214</v>
      </c>
      <c r="E262" s="33">
        <v>1694838.25</v>
      </c>
      <c r="F262" s="24">
        <f t="shared" si="9"/>
        <v>117.74605443425641</v>
      </c>
      <c r="G262" s="24">
        <f t="shared" si="10"/>
        <v>10.029095140164507</v>
      </c>
      <c r="H262" s="13">
        <f t="shared" si="11"/>
        <v>255436.93999999994</v>
      </c>
      <c r="J262" s="37"/>
      <c r="K262" s="37"/>
      <c r="L262" s="37"/>
    </row>
    <row r="263" spans="1:12" s="8" customFormat="1" ht="12.75">
      <c r="A263" s="12" t="s">
        <v>7</v>
      </c>
      <c r="B263" s="2" t="s">
        <v>8</v>
      </c>
      <c r="C263" s="33"/>
      <c r="D263" s="33">
        <v>879186</v>
      </c>
      <c r="E263" s="33"/>
      <c r="F263" s="24" t="str">
        <f t="shared" si="9"/>
        <v>x</v>
      </c>
      <c r="G263" s="24">
        <f t="shared" si="10"/>
        <v>0</v>
      </c>
      <c r="H263" s="13">
        <f t="shared" si="11"/>
        <v>0</v>
      </c>
      <c r="J263" s="37"/>
      <c r="K263" s="37"/>
      <c r="L263" s="37"/>
    </row>
    <row r="264" spans="1:12" s="8" customFormat="1" ht="12.75">
      <c r="A264" s="11" t="s">
        <v>180</v>
      </c>
      <c r="B264" s="9" t="s">
        <v>181</v>
      </c>
      <c r="C264" s="32">
        <v>571462.05</v>
      </c>
      <c r="D264" s="32">
        <v>6459000</v>
      </c>
      <c r="E264" s="32">
        <v>749853.69</v>
      </c>
      <c r="F264" s="22">
        <f t="shared" si="9"/>
        <v>131.2167080911147</v>
      </c>
      <c r="G264" s="22">
        <f t="shared" si="10"/>
        <v>11.609439386901995</v>
      </c>
      <c r="H264" s="14">
        <f t="shared" si="11"/>
        <v>178391.6399999999</v>
      </c>
      <c r="J264" s="37"/>
      <c r="K264" s="37"/>
      <c r="L264" s="37"/>
    </row>
    <row r="265" spans="1:12" s="8" customFormat="1" ht="12.75">
      <c r="A265" s="12" t="s">
        <v>5</v>
      </c>
      <c r="B265" s="2" t="s">
        <v>6</v>
      </c>
      <c r="C265" s="33">
        <v>559888.84</v>
      </c>
      <c r="D265" s="33">
        <v>6148000</v>
      </c>
      <c r="E265" s="33">
        <v>737986.72</v>
      </c>
      <c r="F265" s="24">
        <f t="shared" si="9"/>
        <v>131.80950704429114</v>
      </c>
      <c r="G265" s="24">
        <f t="shared" si="10"/>
        <v>12.003687703318151</v>
      </c>
      <c r="H265" s="13">
        <f t="shared" si="11"/>
        <v>178097.88</v>
      </c>
      <c r="J265" s="37"/>
      <c r="K265" s="37"/>
      <c r="L265" s="37"/>
    </row>
    <row r="266" spans="1:12" s="8" customFormat="1" ht="12.75">
      <c r="A266" s="12" t="s">
        <v>7</v>
      </c>
      <c r="B266" s="2" t="s">
        <v>8</v>
      </c>
      <c r="C266" s="33">
        <v>11573.21</v>
      </c>
      <c r="D266" s="33">
        <v>311000</v>
      </c>
      <c r="E266" s="33">
        <v>11866.97</v>
      </c>
      <c r="F266" s="24">
        <f t="shared" si="9"/>
        <v>102.5382758975254</v>
      </c>
      <c r="G266" s="24">
        <f t="shared" si="10"/>
        <v>3.8157459807073955</v>
      </c>
      <c r="H266" s="13">
        <f t="shared" si="11"/>
        <v>293.7600000000002</v>
      </c>
      <c r="J266" s="37"/>
      <c r="K266" s="37"/>
      <c r="L266" s="37"/>
    </row>
    <row r="267" spans="1:12" s="8" customFormat="1" ht="12.75">
      <c r="A267" s="11" t="s">
        <v>407</v>
      </c>
      <c r="B267" s="9" t="s">
        <v>366</v>
      </c>
      <c r="C267" s="32">
        <v>297944.34</v>
      </c>
      <c r="D267" s="32">
        <v>6166000</v>
      </c>
      <c r="E267" s="32">
        <v>377104.03</v>
      </c>
      <c r="F267" s="22">
        <f t="shared" si="9"/>
        <v>126.56861680943494</v>
      </c>
      <c r="G267" s="22">
        <f t="shared" si="10"/>
        <v>6.115861660720078</v>
      </c>
      <c r="H267" s="14">
        <f t="shared" si="11"/>
        <v>79159.69</v>
      </c>
      <c r="J267" s="37"/>
      <c r="K267" s="37"/>
      <c r="L267" s="37"/>
    </row>
    <row r="268" spans="1:12" s="8" customFormat="1" ht="12.75">
      <c r="A268" s="12" t="s">
        <v>5</v>
      </c>
      <c r="B268" s="2" t="s">
        <v>6</v>
      </c>
      <c r="C268" s="33">
        <v>297944.34</v>
      </c>
      <c r="D268" s="33">
        <v>5831000</v>
      </c>
      <c r="E268" s="33">
        <v>377104.03</v>
      </c>
      <c r="F268" s="24">
        <f t="shared" si="9"/>
        <v>126.56861680943494</v>
      </c>
      <c r="G268" s="24">
        <f t="shared" si="10"/>
        <v>6.467227405247813</v>
      </c>
      <c r="H268" s="13">
        <f t="shared" si="11"/>
        <v>79159.69</v>
      </c>
      <c r="J268" s="37"/>
      <c r="K268" s="37"/>
      <c r="L268" s="37"/>
    </row>
    <row r="269" spans="1:12" s="8" customFormat="1" ht="12.75">
      <c r="A269" s="12" t="s">
        <v>7</v>
      </c>
      <c r="B269" s="2" t="s">
        <v>8</v>
      </c>
      <c r="C269" s="33"/>
      <c r="D269" s="33">
        <v>335000</v>
      </c>
      <c r="E269" s="33"/>
      <c r="F269" s="24" t="str">
        <f t="shared" si="9"/>
        <v>x</v>
      </c>
      <c r="G269" s="24">
        <f t="shared" si="10"/>
        <v>0</v>
      </c>
      <c r="H269" s="13">
        <f t="shared" si="11"/>
        <v>0</v>
      </c>
      <c r="J269" s="37"/>
      <c r="K269" s="37"/>
      <c r="L269" s="37"/>
    </row>
    <row r="270" spans="1:15" s="8" customFormat="1" ht="12.75">
      <c r="A270" s="10" t="s">
        <v>182</v>
      </c>
      <c r="B270" s="7" t="s">
        <v>183</v>
      </c>
      <c r="C270" s="32">
        <v>36922992.2</v>
      </c>
      <c r="D270" s="32">
        <v>631100000</v>
      </c>
      <c r="E270" s="32">
        <v>111032137.16</v>
      </c>
      <c r="F270" s="22">
        <f t="shared" si="9"/>
        <v>300.7127281520808</v>
      </c>
      <c r="G270" s="22">
        <f t="shared" si="10"/>
        <v>17.593430068135003</v>
      </c>
      <c r="H270" s="14">
        <f t="shared" si="11"/>
        <v>74109144.96</v>
      </c>
      <c r="J270" s="37"/>
      <c r="K270" s="37"/>
      <c r="L270" s="37"/>
      <c r="M270" s="21"/>
      <c r="N270" s="21"/>
      <c r="O270" s="21"/>
    </row>
    <row r="271" spans="1:12" s="8" customFormat="1" ht="12.75">
      <c r="A271" s="11" t="s">
        <v>184</v>
      </c>
      <c r="B271" s="9" t="s">
        <v>185</v>
      </c>
      <c r="C271" s="32">
        <v>10770267.09</v>
      </c>
      <c r="D271" s="32">
        <v>163975000</v>
      </c>
      <c r="E271" s="32">
        <v>16231383.87</v>
      </c>
      <c r="F271" s="22">
        <f t="shared" si="9"/>
        <v>150.70549072149333</v>
      </c>
      <c r="G271" s="22">
        <f t="shared" si="10"/>
        <v>9.898694233877114</v>
      </c>
      <c r="H271" s="14">
        <f t="shared" si="11"/>
        <v>5461116.779999999</v>
      </c>
      <c r="J271" s="37"/>
      <c r="K271" s="37"/>
      <c r="L271" s="37"/>
    </row>
    <row r="272" spans="1:12" s="8" customFormat="1" ht="12.75">
      <c r="A272" s="12" t="s">
        <v>5</v>
      </c>
      <c r="B272" s="2" t="s">
        <v>6</v>
      </c>
      <c r="C272" s="33">
        <v>10544274.09</v>
      </c>
      <c r="D272" s="33">
        <v>155660000</v>
      </c>
      <c r="E272" s="33">
        <v>16122041.12</v>
      </c>
      <c r="F272" s="24">
        <f aca="true" t="shared" si="12" ref="F272:F346">IF(C272=0,"x",E272/C272*100)</f>
        <v>152.8985398367997</v>
      </c>
      <c r="G272" s="24">
        <f aca="true" t="shared" si="13" ref="G272:G346">IF(D272=0,"x",E272/D272*100)</f>
        <v>10.357215161248876</v>
      </c>
      <c r="H272" s="13">
        <f aca="true" t="shared" si="14" ref="H272:H346">+E272-C272</f>
        <v>5577767.029999999</v>
      </c>
      <c r="J272" s="37"/>
      <c r="K272" s="37"/>
      <c r="L272" s="37"/>
    </row>
    <row r="273" spans="1:12" s="8" customFormat="1" ht="12.75">
      <c r="A273" s="12" t="s">
        <v>7</v>
      </c>
      <c r="B273" s="2" t="s">
        <v>8</v>
      </c>
      <c r="C273" s="33">
        <v>225993</v>
      </c>
      <c r="D273" s="33">
        <v>8315000</v>
      </c>
      <c r="E273" s="33">
        <v>109342.75</v>
      </c>
      <c r="F273" s="24">
        <f t="shared" si="12"/>
        <v>48.38324638373755</v>
      </c>
      <c r="G273" s="24">
        <f t="shared" si="13"/>
        <v>1.3150060132291042</v>
      </c>
      <c r="H273" s="13">
        <f t="shared" si="14"/>
        <v>-116650.25</v>
      </c>
      <c r="J273" s="37"/>
      <c r="K273" s="37"/>
      <c r="L273" s="37"/>
    </row>
    <row r="274" spans="1:12" s="8" customFormat="1" ht="12.75">
      <c r="A274" s="11" t="s">
        <v>370</v>
      </c>
      <c r="B274" s="9" t="s">
        <v>377</v>
      </c>
      <c r="C274" s="32">
        <v>151311.41</v>
      </c>
      <c r="D274" s="32">
        <v>13830000</v>
      </c>
      <c r="E274" s="32">
        <v>435730.4</v>
      </c>
      <c r="F274" s="22">
        <f t="shared" si="12"/>
        <v>287.96929458260945</v>
      </c>
      <c r="G274" s="22">
        <f t="shared" si="13"/>
        <v>3.150617498192336</v>
      </c>
      <c r="H274" s="14">
        <f t="shared" si="14"/>
        <v>284418.99</v>
      </c>
      <c r="J274" s="37"/>
      <c r="K274" s="37"/>
      <c r="L274" s="37"/>
    </row>
    <row r="275" spans="1:12" s="8" customFormat="1" ht="12.75">
      <c r="A275" s="12" t="s">
        <v>5</v>
      </c>
      <c r="B275" s="2" t="s">
        <v>6</v>
      </c>
      <c r="C275" s="33">
        <v>135673.91</v>
      </c>
      <c r="D275" s="33">
        <v>11800000</v>
      </c>
      <c r="E275" s="33">
        <v>435730.4</v>
      </c>
      <c r="F275" s="24">
        <f t="shared" si="12"/>
        <v>321.1600520689645</v>
      </c>
      <c r="G275" s="24">
        <f t="shared" si="13"/>
        <v>3.6926305084745765</v>
      </c>
      <c r="H275" s="13">
        <f t="shared" si="14"/>
        <v>300056.49</v>
      </c>
      <c r="J275" s="37"/>
      <c r="K275" s="37"/>
      <c r="L275" s="37"/>
    </row>
    <row r="276" spans="1:12" s="8" customFormat="1" ht="12.75">
      <c r="A276" s="12" t="s">
        <v>7</v>
      </c>
      <c r="B276" s="2" t="s">
        <v>8</v>
      </c>
      <c r="C276" s="33">
        <v>15637.5</v>
      </c>
      <c r="D276" s="33">
        <v>2030000</v>
      </c>
      <c r="E276" s="33"/>
      <c r="F276" s="24">
        <f t="shared" si="12"/>
        <v>0</v>
      </c>
      <c r="G276" s="24">
        <f t="shared" si="13"/>
        <v>0</v>
      </c>
      <c r="H276" s="13">
        <f t="shared" si="14"/>
        <v>-15637.5</v>
      </c>
      <c r="J276" s="37"/>
      <c r="K276" s="37"/>
      <c r="L276" s="37"/>
    </row>
    <row r="277" spans="1:12" s="8" customFormat="1" ht="12.75">
      <c r="A277" s="11" t="s">
        <v>381</v>
      </c>
      <c r="B277" s="9" t="s">
        <v>382</v>
      </c>
      <c r="C277" s="32"/>
      <c r="D277" s="32">
        <v>7200000</v>
      </c>
      <c r="E277" s="32">
        <v>3408409.48</v>
      </c>
      <c r="F277" s="22" t="str">
        <f t="shared" si="12"/>
        <v>x</v>
      </c>
      <c r="G277" s="22">
        <f t="shared" si="13"/>
        <v>47.33902055555556</v>
      </c>
      <c r="H277" s="14">
        <f t="shared" si="14"/>
        <v>3408409.48</v>
      </c>
      <c r="J277" s="37"/>
      <c r="K277" s="37"/>
      <c r="L277" s="37"/>
    </row>
    <row r="278" spans="1:12" s="8" customFormat="1" ht="12.75">
      <c r="A278" s="12" t="s">
        <v>5</v>
      </c>
      <c r="B278" s="2" t="s">
        <v>6</v>
      </c>
      <c r="C278" s="33"/>
      <c r="D278" s="33">
        <v>6720000</v>
      </c>
      <c r="E278" s="33">
        <v>3408409.48</v>
      </c>
      <c r="F278" s="24" t="str">
        <f t="shared" si="12"/>
        <v>x</v>
      </c>
      <c r="G278" s="24">
        <f t="shared" si="13"/>
        <v>50.72037916666666</v>
      </c>
      <c r="H278" s="13">
        <f t="shared" si="14"/>
        <v>3408409.48</v>
      </c>
      <c r="J278" s="37"/>
      <c r="K278" s="37"/>
      <c r="L278" s="37"/>
    </row>
    <row r="279" spans="1:12" s="8" customFormat="1" ht="12.75">
      <c r="A279" s="12" t="s">
        <v>7</v>
      </c>
      <c r="B279" s="2" t="s">
        <v>8</v>
      </c>
      <c r="C279" s="33"/>
      <c r="D279" s="33">
        <v>480000</v>
      </c>
      <c r="E279" s="33"/>
      <c r="F279" s="24" t="str">
        <f t="shared" si="12"/>
        <v>x</v>
      </c>
      <c r="G279" s="24">
        <f t="shared" si="13"/>
        <v>0</v>
      </c>
      <c r="H279" s="13">
        <f t="shared" si="14"/>
        <v>0</v>
      </c>
      <c r="J279" s="37"/>
      <c r="K279" s="37"/>
      <c r="L279" s="37"/>
    </row>
    <row r="280" spans="1:12" s="8" customFormat="1" ht="12.75">
      <c r="A280" s="11" t="s">
        <v>186</v>
      </c>
      <c r="B280" s="9" t="s">
        <v>187</v>
      </c>
      <c r="C280" s="32">
        <v>2189927.44</v>
      </c>
      <c r="D280" s="32">
        <v>255945000</v>
      </c>
      <c r="E280" s="32">
        <v>67299023.58</v>
      </c>
      <c r="F280" s="22">
        <f t="shared" si="12"/>
        <v>3073.1165951324856</v>
      </c>
      <c r="G280" s="22">
        <f t="shared" si="13"/>
        <v>26.294330258453964</v>
      </c>
      <c r="H280" s="14">
        <f t="shared" si="14"/>
        <v>65109096.14</v>
      </c>
      <c r="J280" s="37"/>
      <c r="K280" s="37"/>
      <c r="L280" s="37"/>
    </row>
    <row r="281" spans="1:12" s="8" customFormat="1" ht="12.75">
      <c r="A281" s="12" t="s">
        <v>5</v>
      </c>
      <c r="B281" s="2" t="s">
        <v>6</v>
      </c>
      <c r="C281" s="33">
        <v>2131648.64</v>
      </c>
      <c r="D281" s="33">
        <v>207730000</v>
      </c>
      <c r="E281" s="33">
        <v>67253636.76</v>
      </c>
      <c r="F281" s="24">
        <f t="shared" si="12"/>
        <v>3155.00573115089</v>
      </c>
      <c r="G281" s="24">
        <f t="shared" si="13"/>
        <v>32.37550510759159</v>
      </c>
      <c r="H281" s="13">
        <f t="shared" si="14"/>
        <v>65121988.120000005</v>
      </c>
      <c r="J281" s="37"/>
      <c r="K281" s="37"/>
      <c r="L281" s="37"/>
    </row>
    <row r="282" spans="1:12" s="8" customFormat="1" ht="12.75">
      <c r="A282" s="12" t="s">
        <v>7</v>
      </c>
      <c r="B282" s="2" t="s">
        <v>8</v>
      </c>
      <c r="C282" s="33">
        <v>58278.8</v>
      </c>
      <c r="D282" s="33">
        <v>48215000</v>
      </c>
      <c r="E282" s="33">
        <v>45386.82</v>
      </c>
      <c r="F282" s="24">
        <f t="shared" si="12"/>
        <v>77.87878267912174</v>
      </c>
      <c r="G282" s="24">
        <f t="shared" si="13"/>
        <v>0.09413423208545059</v>
      </c>
      <c r="H282" s="13">
        <f t="shared" si="14"/>
        <v>-12891.980000000003</v>
      </c>
      <c r="J282" s="37"/>
      <c r="K282" s="37"/>
      <c r="L282" s="37"/>
    </row>
    <row r="283" spans="1:12" s="8" customFormat="1" ht="12.75">
      <c r="A283" s="11" t="s">
        <v>188</v>
      </c>
      <c r="B283" s="9" t="s">
        <v>189</v>
      </c>
      <c r="C283" s="32">
        <v>23811486.26</v>
      </c>
      <c r="D283" s="32">
        <v>190150000</v>
      </c>
      <c r="E283" s="32">
        <v>23657589.83</v>
      </c>
      <c r="F283" s="22">
        <f t="shared" si="12"/>
        <v>99.35368826490041</v>
      </c>
      <c r="G283" s="22">
        <f t="shared" si="13"/>
        <v>12.441540799368918</v>
      </c>
      <c r="H283" s="14">
        <f t="shared" si="14"/>
        <v>-153896.43000000343</v>
      </c>
      <c r="J283" s="37"/>
      <c r="K283" s="37"/>
      <c r="L283" s="37"/>
    </row>
    <row r="284" spans="1:12" s="8" customFormat="1" ht="12.75">
      <c r="A284" s="12" t="s">
        <v>5</v>
      </c>
      <c r="B284" s="2" t="s">
        <v>6</v>
      </c>
      <c r="C284" s="33">
        <v>23244402.25</v>
      </c>
      <c r="D284" s="33">
        <v>165631000</v>
      </c>
      <c r="E284" s="33">
        <v>23165962.38</v>
      </c>
      <c r="F284" s="24">
        <f t="shared" si="12"/>
        <v>99.66254296773754</v>
      </c>
      <c r="G284" s="24">
        <f t="shared" si="13"/>
        <v>13.98648947358888</v>
      </c>
      <c r="H284" s="13">
        <f t="shared" si="14"/>
        <v>-78439.87000000104</v>
      </c>
      <c r="J284" s="37"/>
      <c r="K284" s="37"/>
      <c r="L284" s="37"/>
    </row>
    <row r="285" spans="1:12" s="8" customFormat="1" ht="12.75">
      <c r="A285" s="12" t="s">
        <v>7</v>
      </c>
      <c r="B285" s="2" t="s">
        <v>8</v>
      </c>
      <c r="C285" s="33">
        <v>567084.01</v>
      </c>
      <c r="D285" s="33">
        <v>24519000</v>
      </c>
      <c r="E285" s="33">
        <v>491627.45</v>
      </c>
      <c r="F285" s="24">
        <f t="shared" si="12"/>
        <v>86.69393623001291</v>
      </c>
      <c r="G285" s="24">
        <f t="shared" si="13"/>
        <v>2.0050876870998002</v>
      </c>
      <c r="H285" s="13">
        <f t="shared" si="14"/>
        <v>-75456.56</v>
      </c>
      <c r="J285" s="37"/>
      <c r="K285" s="37"/>
      <c r="L285" s="37"/>
    </row>
    <row r="286" spans="1:15" s="8" customFormat="1" ht="12.75">
      <c r="A286" s="10" t="s">
        <v>190</v>
      </c>
      <c r="B286" s="7" t="s">
        <v>191</v>
      </c>
      <c r="C286" s="32">
        <v>41489995.94</v>
      </c>
      <c r="D286" s="32">
        <v>974004172</v>
      </c>
      <c r="E286" s="32">
        <v>55989711.44</v>
      </c>
      <c r="F286" s="22">
        <f t="shared" si="12"/>
        <v>134.9474979967906</v>
      </c>
      <c r="G286" s="22">
        <f t="shared" si="13"/>
        <v>5.74840571011435</v>
      </c>
      <c r="H286" s="14">
        <f t="shared" si="14"/>
        <v>14499715.5</v>
      </c>
      <c r="J286" s="37"/>
      <c r="K286" s="37"/>
      <c r="L286" s="37"/>
      <c r="M286" s="21"/>
      <c r="N286" s="21"/>
      <c r="O286" s="21"/>
    </row>
    <row r="287" spans="1:12" s="8" customFormat="1" ht="12.75">
      <c r="A287" s="11" t="s">
        <v>192</v>
      </c>
      <c r="B287" s="9" t="s">
        <v>193</v>
      </c>
      <c r="C287" s="32">
        <v>18468016.27</v>
      </c>
      <c r="D287" s="32">
        <v>342176544</v>
      </c>
      <c r="E287" s="32">
        <v>28617505.41</v>
      </c>
      <c r="F287" s="22">
        <f t="shared" si="12"/>
        <v>154.95711608445535</v>
      </c>
      <c r="G287" s="22">
        <f t="shared" si="13"/>
        <v>8.363374378461195</v>
      </c>
      <c r="H287" s="14">
        <f t="shared" si="14"/>
        <v>10149489.14</v>
      </c>
      <c r="J287" s="37"/>
      <c r="K287" s="37"/>
      <c r="L287" s="37"/>
    </row>
    <row r="288" spans="1:12" s="8" customFormat="1" ht="12.75">
      <c r="A288" s="12" t="s">
        <v>5</v>
      </c>
      <c r="B288" s="2" t="s">
        <v>6</v>
      </c>
      <c r="C288" s="33">
        <v>18450988.77</v>
      </c>
      <c r="D288" s="33">
        <v>332118091</v>
      </c>
      <c r="E288" s="33">
        <v>28420317.58</v>
      </c>
      <c r="F288" s="24">
        <f t="shared" si="12"/>
        <v>154.03140684909755</v>
      </c>
      <c r="G288" s="24">
        <f t="shared" si="13"/>
        <v>8.557292827508151</v>
      </c>
      <c r="H288" s="13">
        <f t="shared" si="14"/>
        <v>9969328.809999999</v>
      </c>
      <c r="J288" s="37"/>
      <c r="K288" s="37"/>
      <c r="L288" s="37"/>
    </row>
    <row r="289" spans="1:12" s="8" customFormat="1" ht="12.75">
      <c r="A289" s="12" t="s">
        <v>7</v>
      </c>
      <c r="B289" s="2" t="s">
        <v>8</v>
      </c>
      <c r="C289" s="33">
        <v>17027.5</v>
      </c>
      <c r="D289" s="33">
        <v>10058453</v>
      </c>
      <c r="E289" s="33">
        <v>197187.83</v>
      </c>
      <c r="F289" s="24">
        <f t="shared" si="12"/>
        <v>1158.0550873586844</v>
      </c>
      <c r="G289" s="24">
        <f t="shared" si="13"/>
        <v>1.9604190624542364</v>
      </c>
      <c r="H289" s="13">
        <f t="shared" si="14"/>
        <v>180160.33</v>
      </c>
      <c r="J289" s="37"/>
      <c r="K289" s="37"/>
      <c r="L289" s="37"/>
    </row>
    <row r="290" spans="1:12" s="8" customFormat="1" ht="12.75">
      <c r="A290" s="11" t="s">
        <v>194</v>
      </c>
      <c r="B290" s="9" t="s">
        <v>195</v>
      </c>
      <c r="C290" s="32">
        <v>1679579.56</v>
      </c>
      <c r="D290" s="32">
        <v>36546700</v>
      </c>
      <c r="E290" s="32">
        <v>1937817.31</v>
      </c>
      <c r="F290" s="22">
        <f t="shared" si="12"/>
        <v>115.37514245529398</v>
      </c>
      <c r="G290" s="22">
        <f t="shared" si="13"/>
        <v>5.302304476190737</v>
      </c>
      <c r="H290" s="14">
        <f t="shared" si="14"/>
        <v>258237.75</v>
      </c>
      <c r="J290" s="37"/>
      <c r="K290" s="37"/>
      <c r="L290" s="37"/>
    </row>
    <row r="291" spans="1:12" s="8" customFormat="1" ht="12.75">
      <c r="A291" s="12" t="s">
        <v>5</v>
      </c>
      <c r="B291" s="2" t="s">
        <v>6</v>
      </c>
      <c r="C291" s="33">
        <v>1679579.56</v>
      </c>
      <c r="D291" s="33">
        <v>36096700</v>
      </c>
      <c r="E291" s="33">
        <v>1937317.31</v>
      </c>
      <c r="F291" s="24">
        <f t="shared" si="12"/>
        <v>115.34537310039663</v>
      </c>
      <c r="G291" s="24">
        <f t="shared" si="13"/>
        <v>5.367020558666027</v>
      </c>
      <c r="H291" s="13">
        <f t="shared" si="14"/>
        <v>257737.75</v>
      </c>
      <c r="J291" s="37"/>
      <c r="K291" s="37"/>
      <c r="L291" s="37"/>
    </row>
    <row r="292" spans="1:12" s="8" customFormat="1" ht="12.75">
      <c r="A292" s="12" t="s">
        <v>7</v>
      </c>
      <c r="B292" s="2" t="s">
        <v>8</v>
      </c>
      <c r="C292" s="33"/>
      <c r="D292" s="33">
        <v>450000</v>
      </c>
      <c r="E292" s="33">
        <v>500</v>
      </c>
      <c r="F292" s="24" t="str">
        <f t="shared" si="12"/>
        <v>x</v>
      </c>
      <c r="G292" s="24">
        <f t="shared" si="13"/>
        <v>0.1111111111111111</v>
      </c>
      <c r="H292" s="13">
        <f t="shared" si="14"/>
        <v>500</v>
      </c>
      <c r="J292" s="37"/>
      <c r="K292" s="37"/>
      <c r="L292" s="37"/>
    </row>
    <row r="293" spans="1:12" s="8" customFormat="1" ht="12.75">
      <c r="A293" s="11" t="s">
        <v>196</v>
      </c>
      <c r="B293" s="9" t="s">
        <v>197</v>
      </c>
      <c r="C293" s="32">
        <v>6965280.67</v>
      </c>
      <c r="D293" s="32">
        <v>474691910</v>
      </c>
      <c r="E293" s="32">
        <v>5134777.25</v>
      </c>
      <c r="F293" s="22">
        <f t="shared" si="12"/>
        <v>73.71960288859401</v>
      </c>
      <c r="G293" s="22">
        <f t="shared" si="13"/>
        <v>1.081707343611565</v>
      </c>
      <c r="H293" s="14">
        <f t="shared" si="14"/>
        <v>-1830503.42</v>
      </c>
      <c r="J293" s="37"/>
      <c r="K293" s="37"/>
      <c r="L293" s="37"/>
    </row>
    <row r="294" spans="1:12" s="8" customFormat="1" ht="12.75">
      <c r="A294" s="12" t="s">
        <v>5</v>
      </c>
      <c r="B294" s="2" t="s">
        <v>6</v>
      </c>
      <c r="C294" s="33">
        <v>6762204.17</v>
      </c>
      <c r="D294" s="33">
        <v>348898853</v>
      </c>
      <c r="E294" s="33">
        <v>4589782.45</v>
      </c>
      <c r="F294" s="24">
        <f t="shared" si="12"/>
        <v>67.87405902889205</v>
      </c>
      <c r="G294" s="24">
        <f t="shared" si="13"/>
        <v>1.3155051702047298</v>
      </c>
      <c r="H294" s="13">
        <f t="shared" si="14"/>
        <v>-2172421.7199999997</v>
      </c>
      <c r="J294" s="37"/>
      <c r="K294" s="37"/>
      <c r="L294" s="37"/>
    </row>
    <row r="295" spans="1:12" s="8" customFormat="1" ht="12.75">
      <c r="A295" s="12" t="s">
        <v>7</v>
      </c>
      <c r="B295" s="2" t="s">
        <v>8</v>
      </c>
      <c r="C295" s="33">
        <v>203076.5</v>
      </c>
      <c r="D295" s="33">
        <v>125793057</v>
      </c>
      <c r="E295" s="33">
        <v>544994.8</v>
      </c>
      <c r="F295" s="24">
        <f t="shared" si="12"/>
        <v>268.3692106176737</v>
      </c>
      <c r="G295" s="24">
        <f t="shared" si="13"/>
        <v>0.4332471226929481</v>
      </c>
      <c r="H295" s="13">
        <f t="shared" si="14"/>
        <v>341918.30000000005</v>
      </c>
      <c r="J295" s="37"/>
      <c r="K295" s="37"/>
      <c r="L295" s="37"/>
    </row>
    <row r="296" spans="1:12" s="8" customFormat="1" ht="12.75">
      <c r="A296" s="11" t="s">
        <v>198</v>
      </c>
      <c r="B296" s="9" t="s">
        <v>199</v>
      </c>
      <c r="C296" s="32">
        <v>13224346.73</v>
      </c>
      <c r="D296" s="32">
        <v>108093300</v>
      </c>
      <c r="E296" s="32">
        <v>18889203.87</v>
      </c>
      <c r="F296" s="22">
        <f t="shared" si="12"/>
        <v>142.83657450654275</v>
      </c>
      <c r="G296" s="22">
        <f t="shared" si="13"/>
        <v>17.474907205164428</v>
      </c>
      <c r="H296" s="14">
        <f t="shared" si="14"/>
        <v>5664857.140000001</v>
      </c>
      <c r="J296" s="37"/>
      <c r="K296" s="37"/>
      <c r="L296" s="37"/>
    </row>
    <row r="297" spans="1:12" s="8" customFormat="1" ht="12.75">
      <c r="A297" s="12" t="s">
        <v>5</v>
      </c>
      <c r="B297" s="2" t="s">
        <v>6</v>
      </c>
      <c r="C297" s="33">
        <v>12280071.12</v>
      </c>
      <c r="D297" s="33">
        <v>101270430</v>
      </c>
      <c r="E297" s="33">
        <v>18597188.87</v>
      </c>
      <c r="F297" s="24">
        <f t="shared" si="12"/>
        <v>151.44202902629445</v>
      </c>
      <c r="G297" s="24">
        <f t="shared" si="13"/>
        <v>18.363888521061874</v>
      </c>
      <c r="H297" s="13">
        <f t="shared" si="14"/>
        <v>6317117.750000002</v>
      </c>
      <c r="J297" s="37"/>
      <c r="K297" s="37"/>
      <c r="L297" s="37"/>
    </row>
    <row r="298" spans="1:12" s="8" customFormat="1" ht="12.75">
      <c r="A298" s="12" t="s">
        <v>7</v>
      </c>
      <c r="B298" s="2" t="s">
        <v>8</v>
      </c>
      <c r="C298" s="33">
        <v>944275.61</v>
      </c>
      <c r="D298" s="33">
        <v>6822870</v>
      </c>
      <c r="E298" s="33">
        <v>292015</v>
      </c>
      <c r="F298" s="24">
        <f>IF(C298=0,"x",E298/C298*100)</f>
        <v>30.92476358676679</v>
      </c>
      <c r="G298" s="24">
        <f>IF(D298=0,"x",E298/D298*100)</f>
        <v>4.279943777325378</v>
      </c>
      <c r="H298" s="13">
        <f>+E298-C298</f>
        <v>-652260.61</v>
      </c>
      <c r="J298" s="37"/>
      <c r="K298" s="37"/>
      <c r="L298" s="37"/>
    </row>
    <row r="299" spans="1:12" s="8" customFormat="1" ht="12.75">
      <c r="A299" s="11" t="s">
        <v>371</v>
      </c>
      <c r="B299" s="9" t="s">
        <v>378</v>
      </c>
      <c r="C299" s="32">
        <v>1152772.71</v>
      </c>
      <c r="D299" s="32">
        <v>12495718</v>
      </c>
      <c r="E299" s="32">
        <v>1410407.6</v>
      </c>
      <c r="F299" s="22">
        <f>IF(C299=0,"x",E299/C299*100)</f>
        <v>122.34914894888517</v>
      </c>
      <c r="G299" s="22">
        <f>IF(D299=0,"x",E299/D299*100)</f>
        <v>11.28712731833417</v>
      </c>
      <c r="H299" s="14">
        <f>+E299-C299</f>
        <v>257634.89000000013</v>
      </c>
      <c r="J299" s="37"/>
      <c r="K299" s="37"/>
      <c r="L299" s="37"/>
    </row>
    <row r="300" spans="1:12" s="8" customFormat="1" ht="12.75">
      <c r="A300" s="12" t="s">
        <v>5</v>
      </c>
      <c r="B300" s="2" t="s">
        <v>6</v>
      </c>
      <c r="C300" s="33">
        <v>1152772.71</v>
      </c>
      <c r="D300" s="33">
        <v>12346938</v>
      </c>
      <c r="E300" s="33">
        <v>1409745.4</v>
      </c>
      <c r="F300" s="24">
        <f>IF(C300=0,"x",E300/C300*100)</f>
        <v>122.29170484093086</v>
      </c>
      <c r="G300" s="24">
        <f>IF(D300=0,"x",E300/D300*100)</f>
        <v>11.417773378306427</v>
      </c>
      <c r="H300" s="13">
        <f>+E300-C300</f>
        <v>256972.68999999994</v>
      </c>
      <c r="J300" s="37"/>
      <c r="K300" s="37"/>
      <c r="L300" s="37"/>
    </row>
    <row r="301" spans="1:12" s="8" customFormat="1" ht="12.75">
      <c r="A301" s="12" t="s">
        <v>7</v>
      </c>
      <c r="B301" s="2" t="s">
        <v>8</v>
      </c>
      <c r="C301" s="33"/>
      <c r="D301" s="33">
        <v>148780</v>
      </c>
      <c r="E301" s="33">
        <v>662.2</v>
      </c>
      <c r="F301" s="24" t="str">
        <f t="shared" si="12"/>
        <v>x</v>
      </c>
      <c r="G301" s="24">
        <f t="shared" si="13"/>
        <v>0.4450867052023122</v>
      </c>
      <c r="H301" s="13">
        <f t="shared" si="14"/>
        <v>662.2</v>
      </c>
      <c r="J301" s="37"/>
      <c r="K301" s="37"/>
      <c r="L301" s="37"/>
    </row>
    <row r="302" spans="1:15" s="8" customFormat="1" ht="12.75">
      <c r="A302" s="10" t="s">
        <v>200</v>
      </c>
      <c r="B302" s="7" t="s">
        <v>201</v>
      </c>
      <c r="C302" s="32">
        <v>2039663438.02</v>
      </c>
      <c r="D302" s="32">
        <v>13091500470</v>
      </c>
      <c r="E302" s="32">
        <v>1846399871.59</v>
      </c>
      <c r="F302" s="22">
        <f t="shared" si="12"/>
        <v>90.52473252069419</v>
      </c>
      <c r="G302" s="22">
        <f t="shared" si="13"/>
        <v>14.103806327022191</v>
      </c>
      <c r="H302" s="14">
        <f t="shared" si="14"/>
        <v>-193263566.43000007</v>
      </c>
      <c r="J302" s="37"/>
      <c r="K302" s="37"/>
      <c r="L302" s="37"/>
      <c r="M302" s="21"/>
      <c r="N302" s="21"/>
      <c r="O302" s="21"/>
    </row>
    <row r="303" spans="1:12" s="8" customFormat="1" ht="12.75">
      <c r="A303" s="11" t="s">
        <v>202</v>
      </c>
      <c r="B303" s="9" t="s">
        <v>203</v>
      </c>
      <c r="C303" s="32">
        <v>1459446572.71</v>
      </c>
      <c r="D303" s="32">
        <v>8641908793</v>
      </c>
      <c r="E303" s="32">
        <v>1368907560.81</v>
      </c>
      <c r="F303" s="22">
        <f t="shared" si="12"/>
        <v>93.79634625939879</v>
      </c>
      <c r="G303" s="22">
        <f t="shared" si="13"/>
        <v>15.840337980873203</v>
      </c>
      <c r="H303" s="14">
        <f t="shared" si="14"/>
        <v>-90539011.9000001</v>
      </c>
      <c r="J303" s="37"/>
      <c r="K303" s="37"/>
      <c r="L303" s="37"/>
    </row>
    <row r="304" spans="1:12" s="8" customFormat="1" ht="12.75">
      <c r="A304" s="12" t="s">
        <v>5</v>
      </c>
      <c r="B304" s="2" t="s">
        <v>6</v>
      </c>
      <c r="C304" s="33">
        <v>1450990122.77</v>
      </c>
      <c r="D304" s="33">
        <v>8403605198</v>
      </c>
      <c r="E304" s="33">
        <v>1352979748.4</v>
      </c>
      <c r="F304" s="24">
        <f t="shared" si="12"/>
        <v>93.24527625433493</v>
      </c>
      <c r="G304" s="24">
        <f t="shared" si="13"/>
        <v>16.09999180734954</v>
      </c>
      <c r="H304" s="13">
        <f t="shared" si="14"/>
        <v>-98010374.36999989</v>
      </c>
      <c r="J304" s="37"/>
      <c r="K304" s="37"/>
      <c r="L304" s="37"/>
    </row>
    <row r="305" spans="1:12" s="8" customFormat="1" ht="12.75">
      <c r="A305" s="12" t="s">
        <v>7</v>
      </c>
      <c r="B305" s="2" t="s">
        <v>8</v>
      </c>
      <c r="C305" s="33">
        <v>8456449.94</v>
      </c>
      <c r="D305" s="33">
        <v>238303595</v>
      </c>
      <c r="E305" s="33">
        <v>15927812.41</v>
      </c>
      <c r="F305" s="24">
        <f t="shared" si="12"/>
        <v>188.35105183629813</v>
      </c>
      <c r="G305" s="24">
        <f t="shared" si="13"/>
        <v>6.68383219732795</v>
      </c>
      <c r="H305" s="13">
        <f t="shared" si="14"/>
        <v>7471362.470000001</v>
      </c>
      <c r="J305" s="37"/>
      <c r="K305" s="37"/>
      <c r="L305" s="37"/>
    </row>
    <row r="306" spans="1:12" s="8" customFormat="1" ht="12.75">
      <c r="A306" s="11" t="s">
        <v>204</v>
      </c>
      <c r="B306" s="9" t="s">
        <v>205</v>
      </c>
      <c r="C306" s="32">
        <v>459016530.58</v>
      </c>
      <c r="D306" s="32">
        <v>3550706325</v>
      </c>
      <c r="E306" s="32">
        <v>374130277.81</v>
      </c>
      <c r="F306" s="22">
        <f t="shared" si="12"/>
        <v>81.5069290287345</v>
      </c>
      <c r="G306" s="22">
        <f t="shared" si="13"/>
        <v>10.536784615945392</v>
      </c>
      <c r="H306" s="14">
        <f t="shared" si="14"/>
        <v>-84886252.76999998</v>
      </c>
      <c r="J306" s="37"/>
      <c r="K306" s="37"/>
      <c r="L306" s="37"/>
    </row>
    <row r="307" spans="1:12" s="8" customFormat="1" ht="12.75">
      <c r="A307" s="12" t="s">
        <v>5</v>
      </c>
      <c r="B307" s="2" t="s">
        <v>6</v>
      </c>
      <c r="C307" s="33">
        <v>438353860.26</v>
      </c>
      <c r="D307" s="33">
        <v>3519971325</v>
      </c>
      <c r="E307" s="33">
        <v>374130277.81</v>
      </c>
      <c r="F307" s="24">
        <f t="shared" si="12"/>
        <v>85.34891824337826</v>
      </c>
      <c r="G307" s="24">
        <f t="shared" si="13"/>
        <v>10.628787659513108</v>
      </c>
      <c r="H307" s="13">
        <f t="shared" si="14"/>
        <v>-64223582.44999999</v>
      </c>
      <c r="J307" s="37"/>
      <c r="K307" s="37"/>
      <c r="L307" s="37"/>
    </row>
    <row r="308" spans="1:12" s="8" customFormat="1" ht="12.75">
      <c r="A308" s="12" t="s">
        <v>7</v>
      </c>
      <c r="B308" s="2" t="s">
        <v>8</v>
      </c>
      <c r="C308" s="33">
        <v>20662670.32</v>
      </c>
      <c r="D308" s="33">
        <v>30735000</v>
      </c>
      <c r="E308" s="33"/>
      <c r="F308" s="24">
        <f t="shared" si="12"/>
        <v>0</v>
      </c>
      <c r="G308" s="24">
        <f t="shared" si="13"/>
        <v>0</v>
      </c>
      <c r="H308" s="13">
        <f t="shared" si="14"/>
        <v>-20662670.32</v>
      </c>
      <c r="J308" s="37"/>
      <c r="K308" s="37"/>
      <c r="L308" s="37"/>
    </row>
    <row r="309" spans="1:12" s="8" customFormat="1" ht="12.75">
      <c r="A309" s="11" t="s">
        <v>206</v>
      </c>
      <c r="B309" s="9" t="s">
        <v>207</v>
      </c>
      <c r="C309" s="32">
        <v>60116775.84</v>
      </c>
      <c r="D309" s="32">
        <v>458038787</v>
      </c>
      <c r="E309" s="32">
        <v>52993762.8</v>
      </c>
      <c r="F309" s="22">
        <f t="shared" si="12"/>
        <v>88.15137215781863</v>
      </c>
      <c r="G309" s="22">
        <f t="shared" si="13"/>
        <v>11.569710754648382</v>
      </c>
      <c r="H309" s="14">
        <f t="shared" si="14"/>
        <v>-7123013.040000007</v>
      </c>
      <c r="J309" s="37"/>
      <c r="K309" s="37"/>
      <c r="L309" s="37"/>
    </row>
    <row r="310" spans="1:12" s="8" customFormat="1" ht="12.75">
      <c r="A310" s="12" t="s">
        <v>5</v>
      </c>
      <c r="B310" s="2" t="s">
        <v>6</v>
      </c>
      <c r="C310" s="33">
        <v>60116775.84</v>
      </c>
      <c r="D310" s="33">
        <v>428131730</v>
      </c>
      <c r="E310" s="33">
        <v>52993762.8</v>
      </c>
      <c r="F310" s="24">
        <f t="shared" si="12"/>
        <v>88.15137215781863</v>
      </c>
      <c r="G310" s="24">
        <f t="shared" si="13"/>
        <v>12.377910602421363</v>
      </c>
      <c r="H310" s="13">
        <f t="shared" si="14"/>
        <v>-7123013.040000007</v>
      </c>
      <c r="J310" s="37"/>
      <c r="K310" s="37"/>
      <c r="L310" s="37"/>
    </row>
    <row r="311" spans="1:12" s="8" customFormat="1" ht="12.75">
      <c r="A311" s="12" t="s">
        <v>7</v>
      </c>
      <c r="B311" s="2" t="s">
        <v>8</v>
      </c>
      <c r="C311" s="33"/>
      <c r="D311" s="33">
        <v>29907057</v>
      </c>
      <c r="E311" s="33"/>
      <c r="F311" s="24" t="str">
        <f t="shared" si="12"/>
        <v>x</v>
      </c>
      <c r="G311" s="24">
        <f t="shared" si="13"/>
        <v>0</v>
      </c>
      <c r="H311" s="13">
        <f t="shared" si="14"/>
        <v>0</v>
      </c>
      <c r="J311" s="37"/>
      <c r="K311" s="37"/>
      <c r="L311" s="37"/>
    </row>
    <row r="312" spans="1:12" s="8" customFormat="1" ht="12.75">
      <c r="A312" s="11" t="s">
        <v>208</v>
      </c>
      <c r="B312" s="9" t="s">
        <v>209</v>
      </c>
      <c r="C312" s="32">
        <v>1407154.39</v>
      </c>
      <c r="D312" s="32">
        <v>0</v>
      </c>
      <c r="E312" s="32"/>
      <c r="F312" s="22">
        <f t="shared" si="12"/>
        <v>0</v>
      </c>
      <c r="G312" s="22" t="str">
        <f t="shared" si="13"/>
        <v>x</v>
      </c>
      <c r="H312" s="14">
        <f t="shared" si="14"/>
        <v>-1407154.39</v>
      </c>
      <c r="J312" s="37"/>
      <c r="K312" s="37"/>
      <c r="L312" s="37"/>
    </row>
    <row r="313" spans="1:12" s="8" customFormat="1" ht="12.75">
      <c r="A313" s="12" t="s">
        <v>5</v>
      </c>
      <c r="B313" s="2" t="s">
        <v>6</v>
      </c>
      <c r="C313" s="33">
        <v>1407154.39</v>
      </c>
      <c r="D313" s="33">
        <v>0</v>
      </c>
      <c r="E313" s="33"/>
      <c r="F313" s="24">
        <f t="shared" si="12"/>
        <v>0</v>
      </c>
      <c r="G313" s="24" t="str">
        <f t="shared" si="13"/>
        <v>x</v>
      </c>
      <c r="H313" s="13">
        <f t="shared" si="14"/>
        <v>-1407154.39</v>
      </c>
      <c r="J313" s="37"/>
      <c r="K313" s="37"/>
      <c r="L313" s="37"/>
    </row>
    <row r="314" spans="1:12" s="8" customFormat="1" ht="12.75">
      <c r="A314" s="11" t="s">
        <v>210</v>
      </c>
      <c r="B314" s="9" t="s">
        <v>211</v>
      </c>
      <c r="C314" s="32">
        <v>2220812.17</v>
      </c>
      <c r="D314" s="32">
        <v>15489248</v>
      </c>
      <c r="E314" s="32">
        <v>2286062.27</v>
      </c>
      <c r="F314" s="22">
        <f t="shared" si="12"/>
        <v>102.93811880542785</v>
      </c>
      <c r="G314" s="22">
        <f t="shared" si="13"/>
        <v>14.759026842361875</v>
      </c>
      <c r="H314" s="14">
        <f t="shared" si="14"/>
        <v>65250.10000000009</v>
      </c>
      <c r="J314" s="37"/>
      <c r="K314" s="37"/>
      <c r="L314" s="37"/>
    </row>
    <row r="315" spans="1:12" s="8" customFormat="1" ht="12.75">
      <c r="A315" s="12" t="s">
        <v>5</v>
      </c>
      <c r="B315" s="2" t="s">
        <v>6</v>
      </c>
      <c r="C315" s="33">
        <v>2204302.24</v>
      </c>
      <c r="D315" s="33">
        <v>15447901</v>
      </c>
      <c r="E315" s="33">
        <v>2285895.27</v>
      </c>
      <c r="F315" s="24">
        <f t="shared" si="12"/>
        <v>103.70153550268132</v>
      </c>
      <c r="G315" s="24">
        <f t="shared" si="13"/>
        <v>14.797448986758784</v>
      </c>
      <c r="H315" s="13">
        <f t="shared" si="14"/>
        <v>81593.0299999998</v>
      </c>
      <c r="J315" s="37"/>
      <c r="K315" s="37"/>
      <c r="L315" s="37"/>
    </row>
    <row r="316" spans="1:12" s="8" customFormat="1" ht="12.75">
      <c r="A316" s="12" t="s">
        <v>7</v>
      </c>
      <c r="B316" s="2" t="s">
        <v>8</v>
      </c>
      <c r="C316" s="33">
        <v>16509.93</v>
      </c>
      <c r="D316" s="33">
        <v>41347</v>
      </c>
      <c r="E316" s="33">
        <v>167</v>
      </c>
      <c r="F316" s="24">
        <f t="shared" si="12"/>
        <v>1.0115124655283214</v>
      </c>
      <c r="G316" s="24">
        <f t="shared" si="13"/>
        <v>0.4038987109101023</v>
      </c>
      <c r="H316" s="13">
        <f t="shared" si="14"/>
        <v>-16342.93</v>
      </c>
      <c r="J316" s="37"/>
      <c r="K316" s="37"/>
      <c r="L316" s="37"/>
    </row>
    <row r="317" spans="1:12" s="8" customFormat="1" ht="12.75">
      <c r="A317" s="11" t="s">
        <v>212</v>
      </c>
      <c r="B317" s="9" t="s">
        <v>213</v>
      </c>
      <c r="C317" s="32">
        <v>8549465.92</v>
      </c>
      <c r="D317" s="32">
        <v>45228639</v>
      </c>
      <c r="E317" s="32">
        <v>7416587.32</v>
      </c>
      <c r="F317" s="22">
        <f t="shared" si="12"/>
        <v>86.7491301725664</v>
      </c>
      <c r="G317" s="22">
        <f t="shared" si="13"/>
        <v>16.397989159037042</v>
      </c>
      <c r="H317" s="14">
        <f t="shared" si="14"/>
        <v>-1132878.5999999996</v>
      </c>
      <c r="J317" s="37"/>
      <c r="K317" s="37"/>
      <c r="L317" s="37"/>
    </row>
    <row r="318" spans="1:12" s="8" customFormat="1" ht="12.75">
      <c r="A318" s="12" t="s">
        <v>5</v>
      </c>
      <c r="B318" s="2" t="s">
        <v>6</v>
      </c>
      <c r="C318" s="33">
        <v>8549465.92</v>
      </c>
      <c r="D318" s="33">
        <v>45228639</v>
      </c>
      <c r="E318" s="33">
        <v>7416587.32</v>
      </c>
      <c r="F318" s="24">
        <f t="shared" si="12"/>
        <v>86.7491301725664</v>
      </c>
      <c r="G318" s="24">
        <f t="shared" si="13"/>
        <v>16.397989159037042</v>
      </c>
      <c r="H318" s="13">
        <f t="shared" si="14"/>
        <v>-1132878.5999999996</v>
      </c>
      <c r="J318" s="37"/>
      <c r="K318" s="37"/>
      <c r="L318" s="37"/>
    </row>
    <row r="319" spans="1:12" s="8" customFormat="1" ht="12.75">
      <c r="A319" s="11" t="s">
        <v>214</v>
      </c>
      <c r="B319" s="9" t="s">
        <v>215</v>
      </c>
      <c r="C319" s="32">
        <v>15454027.97</v>
      </c>
      <c r="D319" s="32">
        <v>85974086</v>
      </c>
      <c r="E319" s="32">
        <v>13372775.78</v>
      </c>
      <c r="F319" s="22">
        <f t="shared" si="12"/>
        <v>86.5326231190974</v>
      </c>
      <c r="G319" s="22">
        <f t="shared" si="13"/>
        <v>15.554426225595467</v>
      </c>
      <c r="H319" s="14">
        <f t="shared" si="14"/>
        <v>-2081252.1900000013</v>
      </c>
      <c r="J319" s="37"/>
      <c r="K319" s="37"/>
      <c r="L319" s="37"/>
    </row>
    <row r="320" spans="1:12" s="8" customFormat="1" ht="12.75">
      <c r="A320" s="12" t="s">
        <v>5</v>
      </c>
      <c r="B320" s="2" t="s">
        <v>6</v>
      </c>
      <c r="C320" s="33">
        <v>9954102.9</v>
      </c>
      <c r="D320" s="33">
        <v>68532564</v>
      </c>
      <c r="E320" s="33">
        <v>12628873.67</v>
      </c>
      <c r="F320" s="24">
        <f t="shared" si="12"/>
        <v>126.87103797168903</v>
      </c>
      <c r="G320" s="24">
        <f t="shared" si="13"/>
        <v>18.42755171103769</v>
      </c>
      <c r="H320" s="13">
        <f t="shared" si="14"/>
        <v>2674770.7699999996</v>
      </c>
      <c r="J320" s="37"/>
      <c r="K320" s="37"/>
      <c r="L320" s="37"/>
    </row>
    <row r="321" spans="1:12" s="8" customFormat="1" ht="12.75">
      <c r="A321" s="12" t="s">
        <v>7</v>
      </c>
      <c r="B321" s="2" t="s">
        <v>8</v>
      </c>
      <c r="C321" s="33">
        <v>5499925.07</v>
      </c>
      <c r="D321" s="33">
        <v>17441522</v>
      </c>
      <c r="E321" s="33">
        <v>743902.11</v>
      </c>
      <c r="F321" s="24">
        <f t="shared" si="12"/>
        <v>13.525677177998352</v>
      </c>
      <c r="G321" s="24">
        <f t="shared" si="13"/>
        <v>4.265121530104999</v>
      </c>
      <c r="H321" s="13">
        <f t="shared" si="14"/>
        <v>-4756022.96</v>
      </c>
      <c r="J321" s="37"/>
      <c r="K321" s="37"/>
      <c r="L321" s="37"/>
    </row>
    <row r="322" spans="1:12" s="8" customFormat="1" ht="12.75">
      <c r="A322" s="11" t="s">
        <v>216</v>
      </c>
      <c r="B322" s="9" t="s">
        <v>217</v>
      </c>
      <c r="C322" s="32">
        <v>4255968.26</v>
      </c>
      <c r="D322" s="32">
        <v>21559065</v>
      </c>
      <c r="E322" s="32">
        <v>3703813.37</v>
      </c>
      <c r="F322" s="22">
        <f t="shared" si="12"/>
        <v>87.02633910150449</v>
      </c>
      <c r="G322" s="22">
        <f t="shared" si="13"/>
        <v>17.179842307632544</v>
      </c>
      <c r="H322" s="14">
        <f t="shared" si="14"/>
        <v>-552154.8899999997</v>
      </c>
      <c r="J322" s="37"/>
      <c r="K322" s="37"/>
      <c r="L322" s="37"/>
    </row>
    <row r="323" spans="1:12" s="8" customFormat="1" ht="12.75">
      <c r="A323" s="12" t="s">
        <v>5</v>
      </c>
      <c r="B323" s="2" t="s">
        <v>6</v>
      </c>
      <c r="C323" s="33">
        <v>4255968.26</v>
      </c>
      <c r="D323" s="33">
        <v>21559065</v>
      </c>
      <c r="E323" s="33">
        <v>3703813.37</v>
      </c>
      <c r="F323" s="24">
        <f t="shared" si="12"/>
        <v>87.02633910150449</v>
      </c>
      <c r="G323" s="24">
        <f t="shared" si="13"/>
        <v>17.179842307632544</v>
      </c>
      <c r="H323" s="13">
        <f t="shared" si="14"/>
        <v>-552154.8899999997</v>
      </c>
      <c r="J323" s="37"/>
      <c r="K323" s="37"/>
      <c r="L323" s="37"/>
    </row>
    <row r="324" spans="1:12" s="8" customFormat="1" ht="12.75">
      <c r="A324" s="11" t="s">
        <v>218</v>
      </c>
      <c r="B324" s="9" t="s">
        <v>219</v>
      </c>
      <c r="C324" s="32">
        <v>4318606</v>
      </c>
      <c r="D324" s="32">
        <v>36369661</v>
      </c>
      <c r="E324" s="32">
        <v>4090282.66</v>
      </c>
      <c r="F324" s="22">
        <f t="shared" si="12"/>
        <v>94.71303147358199</v>
      </c>
      <c r="G324" s="22">
        <f t="shared" si="13"/>
        <v>11.246414037238345</v>
      </c>
      <c r="H324" s="14">
        <f t="shared" si="14"/>
        <v>-228323.33999999985</v>
      </c>
      <c r="J324" s="37"/>
      <c r="K324" s="37"/>
      <c r="L324" s="37"/>
    </row>
    <row r="325" spans="1:12" s="8" customFormat="1" ht="12.75">
      <c r="A325" s="12" t="s">
        <v>5</v>
      </c>
      <c r="B325" s="2" t="s">
        <v>6</v>
      </c>
      <c r="C325" s="33">
        <v>4201620.34</v>
      </c>
      <c r="D325" s="33">
        <v>29286303</v>
      </c>
      <c r="E325" s="33">
        <v>4090282.66</v>
      </c>
      <c r="F325" s="24">
        <f t="shared" si="12"/>
        <v>97.35012516623527</v>
      </c>
      <c r="G325" s="24">
        <f t="shared" si="13"/>
        <v>13.966538077544305</v>
      </c>
      <c r="H325" s="13">
        <f t="shared" si="14"/>
        <v>-111337.6799999997</v>
      </c>
      <c r="J325" s="37"/>
      <c r="K325" s="37"/>
      <c r="L325" s="37"/>
    </row>
    <row r="326" spans="1:12" s="8" customFormat="1" ht="12.75">
      <c r="A326" s="12" t="s">
        <v>7</v>
      </c>
      <c r="B326" s="2" t="s">
        <v>8</v>
      </c>
      <c r="C326" s="33">
        <v>116985.66</v>
      </c>
      <c r="D326" s="33">
        <v>7083358</v>
      </c>
      <c r="E326" s="33"/>
      <c r="F326" s="24">
        <f t="shared" si="12"/>
        <v>0</v>
      </c>
      <c r="G326" s="24">
        <f t="shared" si="13"/>
        <v>0</v>
      </c>
      <c r="H326" s="13">
        <f t="shared" si="14"/>
        <v>-116985.66</v>
      </c>
      <c r="J326" s="37"/>
      <c r="K326" s="37"/>
      <c r="L326" s="37"/>
    </row>
    <row r="327" spans="1:12" s="8" customFormat="1" ht="12.75">
      <c r="A327" s="11" t="s">
        <v>220</v>
      </c>
      <c r="B327" s="9" t="s">
        <v>221</v>
      </c>
      <c r="C327" s="32">
        <v>4600776.87</v>
      </c>
      <c r="D327" s="32">
        <v>31536174</v>
      </c>
      <c r="E327" s="32">
        <v>3785010.25</v>
      </c>
      <c r="F327" s="22">
        <f t="shared" si="12"/>
        <v>82.26893755010552</v>
      </c>
      <c r="G327" s="22">
        <f t="shared" si="13"/>
        <v>12.002122546634858</v>
      </c>
      <c r="H327" s="14">
        <f t="shared" si="14"/>
        <v>-815766.6200000001</v>
      </c>
      <c r="J327" s="37"/>
      <c r="K327" s="37"/>
      <c r="L327" s="37"/>
    </row>
    <row r="328" spans="1:12" s="8" customFormat="1" ht="12.75">
      <c r="A328" s="12" t="s">
        <v>5</v>
      </c>
      <c r="B328" s="2" t="s">
        <v>6</v>
      </c>
      <c r="C328" s="33">
        <v>4578839.37</v>
      </c>
      <c r="D328" s="33">
        <v>31475431</v>
      </c>
      <c r="E328" s="33">
        <v>3785010.25</v>
      </c>
      <c r="F328" s="24">
        <f t="shared" si="12"/>
        <v>82.66309307111597</v>
      </c>
      <c r="G328" s="24">
        <f t="shared" si="13"/>
        <v>12.025284896019373</v>
      </c>
      <c r="H328" s="13">
        <f t="shared" si="14"/>
        <v>-793829.1200000001</v>
      </c>
      <c r="J328" s="37"/>
      <c r="K328" s="37"/>
      <c r="L328" s="37"/>
    </row>
    <row r="329" spans="1:12" s="8" customFormat="1" ht="12.75">
      <c r="A329" s="12" t="s">
        <v>7</v>
      </c>
      <c r="B329" s="2" t="s">
        <v>8</v>
      </c>
      <c r="C329" s="33">
        <v>21937.5</v>
      </c>
      <c r="D329" s="33">
        <v>60743</v>
      </c>
      <c r="E329" s="33"/>
      <c r="F329" s="24">
        <f t="shared" si="12"/>
        <v>0</v>
      </c>
      <c r="G329" s="24">
        <f t="shared" si="13"/>
        <v>0</v>
      </c>
      <c r="H329" s="13">
        <f t="shared" si="14"/>
        <v>-21937.5</v>
      </c>
      <c r="J329" s="37"/>
      <c r="K329" s="37"/>
      <c r="L329" s="37"/>
    </row>
    <row r="330" spans="1:12" s="8" customFormat="1" ht="12.75">
      <c r="A330" s="11" t="s">
        <v>222</v>
      </c>
      <c r="B330" s="9" t="s">
        <v>223</v>
      </c>
      <c r="C330" s="32">
        <v>3159895.87</v>
      </c>
      <c r="D330" s="32">
        <v>16989039</v>
      </c>
      <c r="E330" s="32">
        <v>3714551.04</v>
      </c>
      <c r="F330" s="22">
        <f t="shared" si="12"/>
        <v>117.55295721184635</v>
      </c>
      <c r="G330" s="22">
        <f t="shared" si="13"/>
        <v>21.864397627199512</v>
      </c>
      <c r="H330" s="14">
        <f t="shared" si="14"/>
        <v>554655.1699999999</v>
      </c>
      <c r="J330" s="37"/>
      <c r="K330" s="37"/>
      <c r="L330" s="37"/>
    </row>
    <row r="331" spans="1:12" s="8" customFormat="1" ht="12.75">
      <c r="A331" s="12" t="s">
        <v>5</v>
      </c>
      <c r="B331" s="2" t="s">
        <v>6</v>
      </c>
      <c r="C331" s="33">
        <v>2813395.87</v>
      </c>
      <c r="D331" s="33">
        <v>15784103</v>
      </c>
      <c r="E331" s="33">
        <v>3017828.45</v>
      </c>
      <c r="F331" s="24">
        <f t="shared" si="12"/>
        <v>107.26639937805838</v>
      </c>
      <c r="G331" s="24">
        <f t="shared" si="13"/>
        <v>19.119416858848425</v>
      </c>
      <c r="H331" s="13">
        <f t="shared" si="14"/>
        <v>204432.58000000007</v>
      </c>
      <c r="J331" s="37"/>
      <c r="K331" s="37"/>
      <c r="L331" s="37"/>
    </row>
    <row r="332" spans="1:12" s="8" customFormat="1" ht="12.75">
      <c r="A332" s="12" t="s">
        <v>7</v>
      </c>
      <c r="B332" s="2" t="s">
        <v>8</v>
      </c>
      <c r="C332" s="33">
        <v>346500</v>
      </c>
      <c r="D332" s="33">
        <v>1204936</v>
      </c>
      <c r="E332" s="33">
        <v>696722.59</v>
      </c>
      <c r="F332" s="24">
        <f t="shared" si="12"/>
        <v>201.07434054834053</v>
      </c>
      <c r="G332" s="24">
        <f t="shared" si="13"/>
        <v>57.822373138490335</v>
      </c>
      <c r="H332" s="13">
        <f t="shared" si="14"/>
        <v>350222.58999999997</v>
      </c>
      <c r="J332" s="37"/>
      <c r="K332" s="37"/>
      <c r="L332" s="37"/>
    </row>
    <row r="333" spans="1:12" s="8" customFormat="1" ht="12.75">
      <c r="A333" s="11" t="s">
        <v>224</v>
      </c>
      <c r="B333" s="9" t="s">
        <v>225</v>
      </c>
      <c r="C333" s="32">
        <v>6665609.92</v>
      </c>
      <c r="D333" s="32">
        <v>37648760</v>
      </c>
      <c r="E333" s="32">
        <v>3811214.27</v>
      </c>
      <c r="F333" s="22">
        <f t="shared" si="12"/>
        <v>57.177277334584865</v>
      </c>
      <c r="G333" s="22">
        <f t="shared" si="13"/>
        <v>10.123080467988853</v>
      </c>
      <c r="H333" s="14">
        <f t="shared" si="14"/>
        <v>-2854395.65</v>
      </c>
      <c r="J333" s="37"/>
      <c r="K333" s="37"/>
      <c r="L333" s="37"/>
    </row>
    <row r="334" spans="1:12" s="8" customFormat="1" ht="12.75">
      <c r="A334" s="12" t="s">
        <v>5</v>
      </c>
      <c r="B334" s="2" t="s">
        <v>6</v>
      </c>
      <c r="C334" s="33">
        <v>6543881.95</v>
      </c>
      <c r="D334" s="33">
        <v>35295420</v>
      </c>
      <c r="E334" s="33">
        <v>3713292.76</v>
      </c>
      <c r="F334" s="24">
        <f t="shared" si="12"/>
        <v>56.74449490947801</v>
      </c>
      <c r="G334" s="24">
        <f t="shared" si="13"/>
        <v>10.52060794290024</v>
      </c>
      <c r="H334" s="13">
        <f t="shared" si="14"/>
        <v>-2830589.1900000004</v>
      </c>
      <c r="J334" s="37"/>
      <c r="K334" s="37"/>
      <c r="L334" s="37"/>
    </row>
    <row r="335" spans="1:12" s="8" customFormat="1" ht="12.75">
      <c r="A335" s="12" t="s">
        <v>7</v>
      </c>
      <c r="B335" s="2" t="s">
        <v>8</v>
      </c>
      <c r="C335" s="33">
        <v>121727.97</v>
      </c>
      <c r="D335" s="33">
        <v>2353340</v>
      </c>
      <c r="E335" s="33">
        <v>97921.51</v>
      </c>
      <c r="F335" s="24">
        <f t="shared" si="12"/>
        <v>80.44290067434788</v>
      </c>
      <c r="G335" s="24">
        <f t="shared" si="13"/>
        <v>4.160958892467727</v>
      </c>
      <c r="H335" s="13">
        <f t="shared" si="14"/>
        <v>-23806.460000000006</v>
      </c>
      <c r="J335" s="37"/>
      <c r="K335" s="37"/>
      <c r="L335" s="37"/>
    </row>
    <row r="336" spans="1:12" s="8" customFormat="1" ht="12.75">
      <c r="A336" s="11" t="s">
        <v>226</v>
      </c>
      <c r="B336" s="9" t="s">
        <v>227</v>
      </c>
      <c r="C336" s="32">
        <v>7314603.35</v>
      </c>
      <c r="D336" s="32">
        <v>133369712</v>
      </c>
      <c r="E336" s="32">
        <v>5523849.51</v>
      </c>
      <c r="F336" s="22">
        <f t="shared" si="12"/>
        <v>75.5181005132698</v>
      </c>
      <c r="G336" s="22">
        <f t="shared" si="13"/>
        <v>4.141757095494065</v>
      </c>
      <c r="H336" s="14">
        <f t="shared" si="14"/>
        <v>-1790753.8399999999</v>
      </c>
      <c r="J336" s="37"/>
      <c r="K336" s="37"/>
      <c r="L336" s="37"/>
    </row>
    <row r="337" spans="1:12" s="8" customFormat="1" ht="12.75">
      <c r="A337" s="12" t="s">
        <v>5</v>
      </c>
      <c r="B337" s="2" t="s">
        <v>6</v>
      </c>
      <c r="C337" s="33">
        <v>7292414.67</v>
      </c>
      <c r="D337" s="33">
        <v>132810212</v>
      </c>
      <c r="E337" s="33">
        <v>5517459.88</v>
      </c>
      <c r="F337" s="24">
        <f t="shared" si="12"/>
        <v>75.66025973122562</v>
      </c>
      <c r="G337" s="24">
        <f t="shared" si="13"/>
        <v>4.154394302148994</v>
      </c>
      <c r="H337" s="13">
        <f t="shared" si="14"/>
        <v>-1774954.79</v>
      </c>
      <c r="J337" s="37"/>
      <c r="K337" s="37"/>
      <c r="L337" s="37"/>
    </row>
    <row r="338" spans="1:12" s="8" customFormat="1" ht="12.75">
      <c r="A338" s="12" t="s">
        <v>7</v>
      </c>
      <c r="B338" s="2" t="s">
        <v>8</v>
      </c>
      <c r="C338" s="33">
        <v>22188.68</v>
      </c>
      <c r="D338" s="33">
        <v>559500</v>
      </c>
      <c r="E338" s="33">
        <v>6389.63</v>
      </c>
      <c r="F338" s="24">
        <f t="shared" si="12"/>
        <v>28.796800891265278</v>
      </c>
      <c r="G338" s="24">
        <f t="shared" si="13"/>
        <v>1.1420250223413764</v>
      </c>
      <c r="H338" s="13">
        <f t="shared" si="14"/>
        <v>-15799.05</v>
      </c>
      <c r="J338" s="37"/>
      <c r="K338" s="37"/>
      <c r="L338" s="37"/>
    </row>
    <row r="339" spans="1:12" s="8" customFormat="1" ht="12.75">
      <c r="A339" s="11" t="s">
        <v>228</v>
      </c>
      <c r="B339" s="9" t="s">
        <v>229</v>
      </c>
      <c r="C339" s="32">
        <v>259239.6</v>
      </c>
      <c r="D339" s="32">
        <v>1614494</v>
      </c>
      <c r="E339" s="32">
        <v>251553.12</v>
      </c>
      <c r="F339" s="22">
        <f t="shared" si="12"/>
        <v>97.03499002467215</v>
      </c>
      <c r="G339" s="22">
        <f t="shared" si="13"/>
        <v>15.580926284024594</v>
      </c>
      <c r="H339" s="14">
        <f t="shared" si="14"/>
        <v>-7686.4800000000105</v>
      </c>
      <c r="J339" s="37"/>
      <c r="K339" s="37"/>
      <c r="L339" s="37"/>
    </row>
    <row r="340" spans="1:12" s="8" customFormat="1" ht="12.75">
      <c r="A340" s="12" t="s">
        <v>5</v>
      </c>
      <c r="B340" s="2" t="s">
        <v>6</v>
      </c>
      <c r="C340" s="33">
        <v>259239.6</v>
      </c>
      <c r="D340" s="33">
        <v>1486703</v>
      </c>
      <c r="E340" s="33">
        <v>251553.12</v>
      </c>
      <c r="F340" s="24">
        <f t="shared" si="12"/>
        <v>97.03499002467215</v>
      </c>
      <c r="G340" s="24">
        <f t="shared" si="13"/>
        <v>16.92019993233349</v>
      </c>
      <c r="H340" s="13">
        <f t="shared" si="14"/>
        <v>-7686.4800000000105</v>
      </c>
      <c r="J340" s="37"/>
      <c r="K340" s="37"/>
      <c r="L340" s="37"/>
    </row>
    <row r="341" spans="1:12" s="8" customFormat="1" ht="12.75">
      <c r="A341" s="12" t="s">
        <v>7</v>
      </c>
      <c r="B341" s="2" t="s">
        <v>8</v>
      </c>
      <c r="C341" s="33"/>
      <c r="D341" s="33">
        <v>127791</v>
      </c>
      <c r="E341" s="33"/>
      <c r="F341" s="24" t="str">
        <f t="shared" si="12"/>
        <v>x</v>
      </c>
      <c r="G341" s="24">
        <f t="shared" si="13"/>
        <v>0</v>
      </c>
      <c r="H341" s="13">
        <f t="shared" si="14"/>
        <v>0</v>
      </c>
      <c r="J341" s="37"/>
      <c r="K341" s="37"/>
      <c r="L341" s="37"/>
    </row>
    <row r="342" spans="1:12" s="8" customFormat="1" ht="12.75">
      <c r="A342" s="11" t="s">
        <v>230</v>
      </c>
      <c r="B342" s="9" t="s">
        <v>231</v>
      </c>
      <c r="C342" s="32">
        <v>2877398.57</v>
      </c>
      <c r="D342" s="32">
        <v>15067687</v>
      </c>
      <c r="E342" s="32">
        <v>2412570.58</v>
      </c>
      <c r="F342" s="22">
        <f>IF(C342=0,"x",E342/C342*100)</f>
        <v>83.84554733409769</v>
      </c>
      <c r="G342" s="22">
        <f>IF(D342=0,"x",E342/D342*100)</f>
        <v>16.011552270763257</v>
      </c>
      <c r="H342" s="14">
        <f>+E342-C342</f>
        <v>-464827.98999999976</v>
      </c>
      <c r="J342" s="37"/>
      <c r="K342" s="37"/>
      <c r="L342" s="37"/>
    </row>
    <row r="343" spans="1:12" s="8" customFormat="1" ht="12.75">
      <c r="A343" s="12" t="s">
        <v>5</v>
      </c>
      <c r="B343" s="2" t="s">
        <v>6</v>
      </c>
      <c r="C343" s="33">
        <v>2836418.85</v>
      </c>
      <c r="D343" s="33">
        <v>14900016</v>
      </c>
      <c r="E343" s="33">
        <v>2410808.08</v>
      </c>
      <c r="F343" s="24">
        <f t="shared" si="12"/>
        <v>84.9947841800586</v>
      </c>
      <c r="G343" s="24">
        <f t="shared" si="13"/>
        <v>16.17990262560792</v>
      </c>
      <c r="H343" s="13">
        <f t="shared" si="14"/>
        <v>-425610.77</v>
      </c>
      <c r="J343" s="37"/>
      <c r="K343" s="37"/>
      <c r="L343" s="37"/>
    </row>
    <row r="344" spans="1:12" s="8" customFormat="1" ht="12.75">
      <c r="A344" s="12" t="s">
        <v>7</v>
      </c>
      <c r="B344" s="2" t="s">
        <v>8</v>
      </c>
      <c r="C344" s="33">
        <v>40979.72</v>
      </c>
      <c r="D344" s="33">
        <v>167671</v>
      </c>
      <c r="E344" s="33">
        <v>1762.5</v>
      </c>
      <c r="F344" s="24">
        <f t="shared" si="12"/>
        <v>4.30090786369453</v>
      </c>
      <c r="G344" s="24">
        <f t="shared" si="13"/>
        <v>1.0511656756386016</v>
      </c>
      <c r="H344" s="13">
        <f t="shared" si="14"/>
        <v>-39217.22</v>
      </c>
      <c r="J344" s="37"/>
      <c r="K344" s="37"/>
      <c r="L344" s="37"/>
    </row>
    <row r="345" spans="1:15" s="8" customFormat="1" ht="12.75">
      <c r="A345" s="10" t="s">
        <v>232</v>
      </c>
      <c r="B345" s="7" t="s">
        <v>233</v>
      </c>
      <c r="C345" s="32">
        <v>6688737445.17</v>
      </c>
      <c r="D345" s="32">
        <v>41684382900</v>
      </c>
      <c r="E345" s="32">
        <v>6814478551.52</v>
      </c>
      <c r="F345" s="22">
        <f t="shared" si="12"/>
        <v>101.87989298998123</v>
      </c>
      <c r="G345" s="22">
        <f t="shared" si="13"/>
        <v>16.347797610121273</v>
      </c>
      <c r="H345" s="14">
        <f t="shared" si="14"/>
        <v>125741106.35000038</v>
      </c>
      <c r="J345" s="37"/>
      <c r="K345" s="37"/>
      <c r="L345" s="37"/>
      <c r="M345" s="21"/>
      <c r="N345" s="21"/>
      <c r="O345" s="21"/>
    </row>
    <row r="346" spans="1:12" s="8" customFormat="1" ht="12.75">
      <c r="A346" s="11" t="s">
        <v>234</v>
      </c>
      <c r="B346" s="9" t="s">
        <v>235</v>
      </c>
      <c r="C346" s="32">
        <v>9827720.31</v>
      </c>
      <c r="D346" s="32">
        <v>171511900</v>
      </c>
      <c r="E346" s="32">
        <v>16017984.43</v>
      </c>
      <c r="F346" s="22">
        <f t="shared" si="12"/>
        <v>162.98779294422147</v>
      </c>
      <c r="G346" s="22">
        <f t="shared" si="13"/>
        <v>9.339284580253615</v>
      </c>
      <c r="H346" s="14">
        <f t="shared" si="14"/>
        <v>6190264.119999999</v>
      </c>
      <c r="J346" s="37"/>
      <c r="K346" s="37"/>
      <c r="L346" s="37"/>
    </row>
    <row r="347" spans="1:12" s="8" customFormat="1" ht="12.75">
      <c r="A347" s="12" t="s">
        <v>5</v>
      </c>
      <c r="B347" s="2" t="s">
        <v>6</v>
      </c>
      <c r="C347" s="33">
        <v>9827720.31</v>
      </c>
      <c r="D347" s="33">
        <v>167702900</v>
      </c>
      <c r="E347" s="33">
        <v>15998577.68</v>
      </c>
      <c r="F347" s="24">
        <f aca="true" t="shared" si="15" ref="F347:F417">IF(C347=0,"x",E347/C347*100)</f>
        <v>162.7903234458246</v>
      </c>
      <c r="G347" s="24">
        <f aca="true" t="shared" si="16" ref="G347:G417">IF(D347=0,"x",E347/D347*100)</f>
        <v>9.53983364628757</v>
      </c>
      <c r="H347" s="13">
        <f aca="true" t="shared" si="17" ref="H347:H417">+E347-C347</f>
        <v>6170857.369999999</v>
      </c>
      <c r="J347" s="37"/>
      <c r="K347" s="37"/>
      <c r="L347" s="37"/>
    </row>
    <row r="348" spans="1:12" s="8" customFormat="1" ht="12.75">
      <c r="A348" s="12" t="s">
        <v>7</v>
      </c>
      <c r="B348" s="2" t="s">
        <v>8</v>
      </c>
      <c r="C348" s="33"/>
      <c r="D348" s="33">
        <v>3809000</v>
      </c>
      <c r="E348" s="33">
        <v>19406.75</v>
      </c>
      <c r="F348" s="24" t="str">
        <f t="shared" si="15"/>
        <v>x</v>
      </c>
      <c r="G348" s="24">
        <f t="shared" si="16"/>
        <v>0.5094972433709635</v>
      </c>
      <c r="H348" s="13">
        <f t="shared" si="17"/>
        <v>19406.75</v>
      </c>
      <c r="J348" s="37"/>
      <c r="K348" s="37"/>
      <c r="L348" s="37"/>
    </row>
    <row r="349" spans="1:12" s="8" customFormat="1" ht="12.75">
      <c r="A349" s="11" t="s">
        <v>236</v>
      </c>
      <c r="B349" s="9" t="s">
        <v>237</v>
      </c>
      <c r="C349" s="32">
        <v>6151041168.56</v>
      </c>
      <c r="D349" s="32">
        <v>38388362330</v>
      </c>
      <c r="E349" s="32">
        <v>6402532663.96</v>
      </c>
      <c r="F349" s="22">
        <f t="shared" si="15"/>
        <v>104.08860042565567</v>
      </c>
      <c r="G349" s="22">
        <f t="shared" si="16"/>
        <v>16.678316748501942</v>
      </c>
      <c r="H349" s="14">
        <f t="shared" si="17"/>
        <v>251491495.39999962</v>
      </c>
      <c r="J349" s="37"/>
      <c r="K349" s="37"/>
      <c r="L349" s="37"/>
    </row>
    <row r="350" spans="1:12" s="8" customFormat="1" ht="12.75">
      <c r="A350" s="12" t="s">
        <v>5</v>
      </c>
      <c r="B350" s="2" t="s">
        <v>6</v>
      </c>
      <c r="C350" s="33">
        <v>6151039941.06</v>
      </c>
      <c r="D350" s="33">
        <v>38373815180</v>
      </c>
      <c r="E350" s="33">
        <v>6402328091.83</v>
      </c>
      <c r="F350" s="24">
        <f t="shared" si="15"/>
        <v>104.08529538383546</v>
      </c>
      <c r="G350" s="24">
        <f t="shared" si="16"/>
        <v>16.684106237022846</v>
      </c>
      <c r="H350" s="13">
        <f t="shared" si="17"/>
        <v>251288150.7699995</v>
      </c>
      <c r="J350" s="37"/>
      <c r="K350" s="37"/>
      <c r="L350" s="37"/>
    </row>
    <row r="351" spans="1:12" s="8" customFormat="1" ht="12.75">
      <c r="A351" s="12" t="s">
        <v>7</v>
      </c>
      <c r="B351" s="2" t="s">
        <v>8</v>
      </c>
      <c r="C351" s="33">
        <v>1227.5</v>
      </c>
      <c r="D351" s="33">
        <v>14547150</v>
      </c>
      <c r="E351" s="33">
        <v>204572.13</v>
      </c>
      <c r="F351" s="24">
        <f t="shared" si="15"/>
        <v>16665.753971486763</v>
      </c>
      <c r="G351" s="24">
        <f t="shared" si="16"/>
        <v>1.4062694754642662</v>
      </c>
      <c r="H351" s="13">
        <f t="shared" si="17"/>
        <v>203344.63</v>
      </c>
      <c r="J351" s="37"/>
      <c r="K351" s="37"/>
      <c r="L351" s="37"/>
    </row>
    <row r="352" spans="1:12" s="8" customFormat="1" ht="12.75">
      <c r="A352" s="11" t="s">
        <v>238</v>
      </c>
      <c r="B352" s="9" t="s">
        <v>239</v>
      </c>
      <c r="C352" s="32">
        <v>511881080</v>
      </c>
      <c r="D352" s="32">
        <v>2892335670</v>
      </c>
      <c r="E352" s="32">
        <v>375122974.02</v>
      </c>
      <c r="F352" s="22">
        <f t="shared" si="15"/>
        <v>73.2832270378112</v>
      </c>
      <c r="G352" s="22">
        <f t="shared" si="16"/>
        <v>12.969551836976102</v>
      </c>
      <c r="H352" s="14">
        <f t="shared" si="17"/>
        <v>-136758105.98000002</v>
      </c>
      <c r="J352" s="37"/>
      <c r="K352" s="37"/>
      <c r="L352" s="37"/>
    </row>
    <row r="353" spans="1:12" s="8" customFormat="1" ht="12.75">
      <c r="A353" s="12" t="s">
        <v>5</v>
      </c>
      <c r="B353" s="2" t="s">
        <v>6</v>
      </c>
      <c r="C353" s="33">
        <v>511814789.5</v>
      </c>
      <c r="D353" s="33">
        <v>2883514670</v>
      </c>
      <c r="E353" s="33">
        <v>375098599.93</v>
      </c>
      <c r="F353" s="24">
        <f t="shared" si="15"/>
        <v>73.28795642979364</v>
      </c>
      <c r="G353" s="24">
        <f t="shared" si="16"/>
        <v>13.008381883141244</v>
      </c>
      <c r="H353" s="13">
        <f t="shared" si="17"/>
        <v>-136716189.57</v>
      </c>
      <c r="J353" s="37"/>
      <c r="K353" s="37"/>
      <c r="L353" s="37"/>
    </row>
    <row r="354" spans="1:12" s="8" customFormat="1" ht="12.75">
      <c r="A354" s="12" t="s">
        <v>7</v>
      </c>
      <c r="B354" s="2" t="s">
        <v>8</v>
      </c>
      <c r="C354" s="33">
        <v>66290.5</v>
      </c>
      <c r="D354" s="33">
        <v>8821000</v>
      </c>
      <c r="E354" s="33">
        <v>24374.09</v>
      </c>
      <c r="F354" s="24">
        <f t="shared" si="15"/>
        <v>36.76860183585883</v>
      </c>
      <c r="G354" s="24">
        <f t="shared" si="16"/>
        <v>0.27631889808411747</v>
      </c>
      <c r="H354" s="13">
        <f t="shared" si="17"/>
        <v>-41916.41</v>
      </c>
      <c r="J354" s="37"/>
      <c r="K354" s="37"/>
      <c r="L354" s="37"/>
    </row>
    <row r="355" spans="1:12" s="8" customFormat="1" ht="12.75">
      <c r="A355" s="11" t="s">
        <v>240</v>
      </c>
      <c r="B355" s="9" t="s">
        <v>408</v>
      </c>
      <c r="C355" s="32">
        <v>5169676.88</v>
      </c>
      <c r="D355" s="32">
        <v>0</v>
      </c>
      <c r="E355" s="32"/>
      <c r="F355" s="22">
        <f t="shared" si="15"/>
        <v>0</v>
      </c>
      <c r="G355" s="22" t="str">
        <f t="shared" si="16"/>
        <v>x</v>
      </c>
      <c r="H355" s="14">
        <f t="shared" si="17"/>
        <v>-5169676.88</v>
      </c>
      <c r="J355" s="37"/>
      <c r="K355" s="37"/>
      <c r="L355" s="37"/>
    </row>
    <row r="356" spans="1:12" s="8" customFormat="1" ht="12.75">
      <c r="A356" s="12" t="s">
        <v>5</v>
      </c>
      <c r="B356" s="2" t="s">
        <v>6</v>
      </c>
      <c r="C356" s="33">
        <v>5160301.88</v>
      </c>
      <c r="D356" s="33">
        <v>0</v>
      </c>
      <c r="E356" s="33"/>
      <c r="F356" s="24">
        <f t="shared" si="15"/>
        <v>0</v>
      </c>
      <c r="G356" s="24" t="str">
        <f t="shared" si="16"/>
        <v>x</v>
      </c>
      <c r="H356" s="13">
        <f t="shared" si="17"/>
        <v>-5160301.88</v>
      </c>
      <c r="J356" s="37"/>
      <c r="K356" s="37"/>
      <c r="L356" s="37"/>
    </row>
    <row r="357" spans="1:12" s="8" customFormat="1" ht="12.75">
      <c r="A357" s="12" t="s">
        <v>7</v>
      </c>
      <c r="B357" s="2" t="s">
        <v>8</v>
      </c>
      <c r="C357" s="33"/>
      <c r="D357" s="33">
        <v>0</v>
      </c>
      <c r="E357" s="33"/>
      <c r="F357" s="24" t="str">
        <f t="shared" si="15"/>
        <v>x</v>
      </c>
      <c r="G357" s="24" t="str">
        <f t="shared" si="16"/>
        <v>x</v>
      </c>
      <c r="H357" s="13">
        <f t="shared" si="17"/>
        <v>0</v>
      </c>
      <c r="J357" s="37"/>
      <c r="K357" s="37"/>
      <c r="L357" s="37"/>
    </row>
    <row r="358" spans="1:12" s="8" customFormat="1" ht="12.75">
      <c r="A358" s="11" t="s">
        <v>384</v>
      </c>
      <c r="B358" s="9" t="s">
        <v>383</v>
      </c>
      <c r="C358" s="32"/>
      <c r="D358" s="32">
        <v>94163000</v>
      </c>
      <c r="E358" s="32">
        <v>6023190.97</v>
      </c>
      <c r="F358" s="22" t="str">
        <f t="shared" si="15"/>
        <v>x</v>
      </c>
      <c r="G358" s="22">
        <f t="shared" si="16"/>
        <v>6.3965580642078095</v>
      </c>
      <c r="H358" s="14">
        <f t="shared" si="17"/>
        <v>6023190.97</v>
      </c>
      <c r="J358" s="37"/>
      <c r="K358" s="37"/>
      <c r="L358" s="37"/>
    </row>
    <row r="359" spans="1:12" s="8" customFormat="1" ht="12.75">
      <c r="A359" s="12" t="s">
        <v>5</v>
      </c>
      <c r="B359" s="2" t="s">
        <v>6</v>
      </c>
      <c r="C359" s="33"/>
      <c r="D359" s="33">
        <v>84363000</v>
      </c>
      <c r="E359" s="33">
        <v>5852765.97</v>
      </c>
      <c r="F359" s="24" t="str">
        <f t="shared" si="15"/>
        <v>x</v>
      </c>
      <c r="G359" s="24">
        <f t="shared" si="16"/>
        <v>6.937598200632979</v>
      </c>
      <c r="H359" s="13">
        <f t="shared" si="17"/>
        <v>5852765.97</v>
      </c>
      <c r="J359" s="37"/>
      <c r="K359" s="37"/>
      <c r="L359" s="37"/>
    </row>
    <row r="360" spans="1:12" s="8" customFormat="1" ht="12.75">
      <c r="A360" s="12" t="s">
        <v>7</v>
      </c>
      <c r="B360" s="2" t="s">
        <v>8</v>
      </c>
      <c r="C360" s="33"/>
      <c r="D360" s="33">
        <v>9800000</v>
      </c>
      <c r="E360" s="33">
        <v>170425</v>
      </c>
      <c r="F360" s="24" t="str">
        <f aca="true" t="shared" si="18" ref="F360:F365">IF(C360=0,"x",E360/C360*100)</f>
        <v>x</v>
      </c>
      <c r="G360" s="24">
        <f aca="true" t="shared" si="19" ref="G360:G365">IF(D360=0,"x",E360/D360*100)</f>
        <v>1.739030612244898</v>
      </c>
      <c r="H360" s="13">
        <f t="shared" si="17"/>
        <v>170425</v>
      </c>
      <c r="J360" s="37"/>
      <c r="K360" s="37"/>
      <c r="L360" s="37"/>
    </row>
    <row r="361" spans="1:12" s="8" customFormat="1" ht="12.75">
      <c r="A361" s="11" t="s">
        <v>385</v>
      </c>
      <c r="B361" s="9" t="s">
        <v>386</v>
      </c>
      <c r="C361" s="32"/>
      <c r="D361" s="32">
        <v>4000000</v>
      </c>
      <c r="E361" s="32"/>
      <c r="F361" s="22" t="str">
        <f t="shared" si="18"/>
        <v>x</v>
      </c>
      <c r="G361" s="22">
        <f t="shared" si="19"/>
        <v>0</v>
      </c>
      <c r="H361" s="14">
        <f t="shared" si="17"/>
        <v>0</v>
      </c>
      <c r="J361" s="37"/>
      <c r="K361" s="37"/>
      <c r="L361" s="37"/>
    </row>
    <row r="362" spans="1:12" s="8" customFormat="1" ht="12.75">
      <c r="A362" s="12" t="s">
        <v>5</v>
      </c>
      <c r="B362" s="2" t="s">
        <v>6</v>
      </c>
      <c r="C362" s="33"/>
      <c r="D362" s="33">
        <v>3690000</v>
      </c>
      <c r="E362" s="33"/>
      <c r="F362" s="24" t="str">
        <f t="shared" si="18"/>
        <v>x</v>
      </c>
      <c r="G362" s="24">
        <f t="shared" si="19"/>
        <v>0</v>
      </c>
      <c r="H362" s="13">
        <f t="shared" si="17"/>
        <v>0</v>
      </c>
      <c r="J362" s="37"/>
      <c r="K362" s="37"/>
      <c r="L362" s="37"/>
    </row>
    <row r="363" spans="1:12" s="8" customFormat="1" ht="12.75">
      <c r="A363" s="12" t="s">
        <v>7</v>
      </c>
      <c r="B363" s="2" t="s">
        <v>8</v>
      </c>
      <c r="C363" s="33"/>
      <c r="D363" s="33">
        <v>310000</v>
      </c>
      <c r="E363" s="33"/>
      <c r="F363" s="24" t="str">
        <f t="shared" si="18"/>
        <v>x</v>
      </c>
      <c r="G363" s="24">
        <f t="shared" si="19"/>
        <v>0</v>
      </c>
      <c r="H363" s="13">
        <f>+E363-C363</f>
        <v>0</v>
      </c>
      <c r="J363" s="37"/>
      <c r="K363" s="37"/>
      <c r="L363" s="37"/>
    </row>
    <row r="364" spans="1:12" s="8" customFormat="1" ht="12.75">
      <c r="A364" s="11" t="s">
        <v>241</v>
      </c>
      <c r="B364" s="9" t="s">
        <v>242</v>
      </c>
      <c r="C364" s="32">
        <v>7705131.18</v>
      </c>
      <c r="D364" s="32">
        <v>64010000</v>
      </c>
      <c r="E364" s="32">
        <v>7907267.4</v>
      </c>
      <c r="F364" s="22">
        <f t="shared" si="18"/>
        <v>102.62339751625098</v>
      </c>
      <c r="G364" s="22">
        <f t="shared" si="19"/>
        <v>12.353175128886113</v>
      </c>
      <c r="H364" s="14">
        <f>+E364-C364</f>
        <v>202136.22000000067</v>
      </c>
      <c r="J364" s="37"/>
      <c r="K364" s="37"/>
      <c r="L364" s="37"/>
    </row>
    <row r="365" spans="1:12" s="8" customFormat="1" ht="12.75">
      <c r="A365" s="12" t="s">
        <v>5</v>
      </c>
      <c r="B365" s="2" t="s">
        <v>6</v>
      </c>
      <c r="C365" s="33">
        <v>7697443.68</v>
      </c>
      <c r="D365" s="33">
        <v>63235000</v>
      </c>
      <c r="E365" s="33">
        <v>7902499.8</v>
      </c>
      <c r="F365" s="24">
        <f t="shared" si="18"/>
        <v>102.66395089752707</v>
      </c>
      <c r="G365" s="24">
        <f t="shared" si="19"/>
        <v>12.497034553649087</v>
      </c>
      <c r="H365" s="13">
        <f>+E365-C365</f>
        <v>205056.1200000001</v>
      </c>
      <c r="J365" s="37"/>
      <c r="K365" s="37"/>
      <c r="L365" s="37"/>
    </row>
    <row r="366" spans="1:12" s="8" customFormat="1" ht="12.75">
      <c r="A366" s="12" t="s">
        <v>7</v>
      </c>
      <c r="B366" s="2" t="s">
        <v>8</v>
      </c>
      <c r="C366" s="33">
        <v>7687.5</v>
      </c>
      <c r="D366" s="33">
        <v>775000</v>
      </c>
      <c r="E366" s="33">
        <v>4767.6</v>
      </c>
      <c r="F366" s="24">
        <f t="shared" si="15"/>
        <v>62.01756097560976</v>
      </c>
      <c r="G366" s="24">
        <f t="shared" si="16"/>
        <v>0.6151741935483871</v>
      </c>
      <c r="H366" s="13">
        <f t="shared" si="17"/>
        <v>-2919.8999999999996</v>
      </c>
      <c r="J366" s="37"/>
      <c r="K366" s="37"/>
      <c r="L366" s="37"/>
    </row>
    <row r="367" spans="1:12" s="8" customFormat="1" ht="12.75">
      <c r="A367" s="11" t="s">
        <v>243</v>
      </c>
      <c r="B367" s="9" t="s">
        <v>409</v>
      </c>
      <c r="C367" s="32">
        <v>3112668.24</v>
      </c>
      <c r="D367" s="32">
        <v>70000000</v>
      </c>
      <c r="E367" s="32">
        <v>6874470.74</v>
      </c>
      <c r="F367" s="22">
        <f t="shared" si="15"/>
        <v>220.85459194327757</v>
      </c>
      <c r="G367" s="22">
        <f t="shared" si="16"/>
        <v>9.820672485714287</v>
      </c>
      <c r="H367" s="14">
        <f t="shared" si="17"/>
        <v>3761802.5</v>
      </c>
      <c r="J367" s="37"/>
      <c r="K367" s="37"/>
      <c r="L367" s="37"/>
    </row>
    <row r="368" spans="1:12" s="8" customFormat="1" ht="12.75">
      <c r="A368" s="12" t="s">
        <v>5</v>
      </c>
      <c r="B368" s="2" t="s">
        <v>6</v>
      </c>
      <c r="C368" s="33">
        <v>3112668.24</v>
      </c>
      <c r="D368" s="33">
        <v>69921000</v>
      </c>
      <c r="E368" s="33">
        <v>6874470.74</v>
      </c>
      <c r="F368" s="24">
        <f t="shared" si="15"/>
        <v>220.85459194327757</v>
      </c>
      <c r="G368" s="24">
        <f t="shared" si="16"/>
        <v>9.83176833855351</v>
      </c>
      <c r="H368" s="13">
        <f t="shared" si="17"/>
        <v>3761802.5</v>
      </c>
      <c r="J368" s="37"/>
      <c r="K368" s="37"/>
      <c r="L368" s="37"/>
    </row>
    <row r="369" spans="1:12" s="8" customFormat="1" ht="12.75">
      <c r="A369" s="12" t="s">
        <v>7</v>
      </c>
      <c r="B369" s="2" t="s">
        <v>8</v>
      </c>
      <c r="C369" s="33"/>
      <c r="D369" s="33">
        <v>79000</v>
      </c>
      <c r="E369" s="33"/>
      <c r="F369" s="24" t="str">
        <f t="shared" si="15"/>
        <v>x</v>
      </c>
      <c r="G369" s="24">
        <f t="shared" si="16"/>
        <v>0</v>
      </c>
      <c r="H369" s="13">
        <f t="shared" si="17"/>
        <v>0</v>
      </c>
      <c r="J369" s="37"/>
      <c r="K369" s="37"/>
      <c r="L369" s="37"/>
    </row>
    <row r="370" spans="1:15" s="8" customFormat="1" ht="12.75">
      <c r="A370" s="10" t="s">
        <v>244</v>
      </c>
      <c r="B370" s="7" t="s">
        <v>245</v>
      </c>
      <c r="C370" s="32">
        <v>12519326.59</v>
      </c>
      <c r="D370" s="32">
        <v>205739000</v>
      </c>
      <c r="E370" s="32">
        <v>11676541.7</v>
      </c>
      <c r="F370" s="22">
        <f t="shared" si="15"/>
        <v>93.26812920853756</v>
      </c>
      <c r="G370" s="22">
        <f t="shared" si="16"/>
        <v>5.67541482169156</v>
      </c>
      <c r="H370" s="14">
        <f t="shared" si="17"/>
        <v>-842784.8900000006</v>
      </c>
      <c r="J370" s="37"/>
      <c r="K370" s="37"/>
      <c r="L370" s="37"/>
      <c r="M370" s="21"/>
      <c r="N370" s="21"/>
      <c r="O370" s="21"/>
    </row>
    <row r="371" spans="1:12" s="8" customFormat="1" ht="12.75">
      <c r="A371" s="11" t="s">
        <v>246</v>
      </c>
      <c r="B371" s="9" t="s">
        <v>247</v>
      </c>
      <c r="C371" s="32">
        <v>12519326.59</v>
      </c>
      <c r="D371" s="32">
        <v>205739000</v>
      </c>
      <c r="E371" s="32">
        <v>11676541.7</v>
      </c>
      <c r="F371" s="22">
        <f t="shared" si="15"/>
        <v>93.26812920853756</v>
      </c>
      <c r="G371" s="22">
        <f t="shared" si="16"/>
        <v>5.67541482169156</v>
      </c>
      <c r="H371" s="14">
        <f t="shared" si="17"/>
        <v>-842784.8900000006</v>
      </c>
      <c r="J371" s="37"/>
      <c r="K371" s="37"/>
      <c r="L371" s="37"/>
    </row>
    <row r="372" spans="1:12" s="8" customFormat="1" ht="12.75">
      <c r="A372" s="12" t="s">
        <v>5</v>
      </c>
      <c r="B372" s="2" t="s">
        <v>6</v>
      </c>
      <c r="C372" s="33">
        <v>12519326.59</v>
      </c>
      <c r="D372" s="33">
        <v>204377000</v>
      </c>
      <c r="E372" s="33">
        <v>11675974.7</v>
      </c>
      <c r="F372" s="24">
        <f t="shared" si="15"/>
        <v>93.26360021094393</v>
      </c>
      <c r="G372" s="24">
        <f t="shared" si="16"/>
        <v>5.71295923709615</v>
      </c>
      <c r="H372" s="13">
        <f t="shared" si="17"/>
        <v>-843351.8900000006</v>
      </c>
      <c r="J372" s="37"/>
      <c r="K372" s="37"/>
      <c r="L372" s="37"/>
    </row>
    <row r="373" spans="1:12" s="8" customFormat="1" ht="12.75">
      <c r="A373" s="12" t="s">
        <v>7</v>
      </c>
      <c r="B373" s="2" t="s">
        <v>8</v>
      </c>
      <c r="C373" s="33"/>
      <c r="D373" s="33">
        <v>1362000</v>
      </c>
      <c r="E373" s="33">
        <v>567</v>
      </c>
      <c r="F373" s="24" t="str">
        <f t="shared" si="15"/>
        <v>x</v>
      </c>
      <c r="G373" s="24">
        <f t="shared" si="16"/>
        <v>0.04162995594713656</v>
      </c>
      <c r="H373" s="13">
        <f t="shared" si="17"/>
        <v>567</v>
      </c>
      <c r="J373" s="37"/>
      <c r="K373" s="37"/>
      <c r="L373" s="37"/>
    </row>
    <row r="374" spans="1:15" s="8" customFormat="1" ht="12.75">
      <c r="A374" s="10" t="s">
        <v>248</v>
      </c>
      <c r="B374" s="7" t="s">
        <v>249</v>
      </c>
      <c r="C374" s="32">
        <v>57396268.81</v>
      </c>
      <c r="D374" s="32">
        <v>323066200</v>
      </c>
      <c r="E374" s="32">
        <v>55997266.01</v>
      </c>
      <c r="F374" s="22">
        <f t="shared" si="15"/>
        <v>97.5625544499571</v>
      </c>
      <c r="G374" s="22">
        <f t="shared" si="16"/>
        <v>17.333062390927928</v>
      </c>
      <c r="H374" s="14">
        <f t="shared" si="17"/>
        <v>-1399002.8000000045</v>
      </c>
      <c r="J374" s="37"/>
      <c r="K374" s="37"/>
      <c r="L374" s="37"/>
      <c r="M374" s="21"/>
      <c r="N374" s="21"/>
      <c r="O374" s="21"/>
    </row>
    <row r="375" spans="1:12" s="8" customFormat="1" ht="12.75">
      <c r="A375" s="11" t="s">
        <v>250</v>
      </c>
      <c r="B375" s="9" t="s">
        <v>251</v>
      </c>
      <c r="C375" s="32">
        <v>6336837.19</v>
      </c>
      <c r="D375" s="32">
        <v>40078730</v>
      </c>
      <c r="E375" s="32">
        <v>4974585.74</v>
      </c>
      <c r="F375" s="22">
        <f t="shared" si="15"/>
        <v>78.50265977876575</v>
      </c>
      <c r="G375" s="22">
        <f t="shared" si="16"/>
        <v>12.41203436336431</v>
      </c>
      <c r="H375" s="14">
        <f t="shared" si="17"/>
        <v>-1362251.4500000002</v>
      </c>
      <c r="J375" s="37"/>
      <c r="K375" s="37"/>
      <c r="L375" s="37"/>
    </row>
    <row r="376" spans="1:12" s="8" customFormat="1" ht="12.75">
      <c r="A376" s="12" t="s">
        <v>5</v>
      </c>
      <c r="B376" s="2" t="s">
        <v>6</v>
      </c>
      <c r="C376" s="33">
        <v>6283938.02</v>
      </c>
      <c r="D376" s="33">
        <v>39666730</v>
      </c>
      <c r="E376" s="33">
        <v>4974585.74</v>
      </c>
      <c r="F376" s="24">
        <f t="shared" si="15"/>
        <v>79.16350740836874</v>
      </c>
      <c r="G376" s="24">
        <f t="shared" si="16"/>
        <v>12.540952430412085</v>
      </c>
      <c r="H376" s="13">
        <f t="shared" si="17"/>
        <v>-1309352.2799999993</v>
      </c>
      <c r="J376" s="37"/>
      <c r="K376" s="37"/>
      <c r="L376" s="37"/>
    </row>
    <row r="377" spans="1:12" s="8" customFormat="1" ht="12.75">
      <c r="A377" s="12" t="s">
        <v>7</v>
      </c>
      <c r="B377" s="2" t="s">
        <v>8</v>
      </c>
      <c r="C377" s="33">
        <v>52899.17</v>
      </c>
      <c r="D377" s="33">
        <v>412000</v>
      </c>
      <c r="E377" s="33"/>
      <c r="F377" s="24">
        <f t="shared" si="15"/>
        <v>0</v>
      </c>
      <c r="G377" s="24">
        <f t="shared" si="16"/>
        <v>0</v>
      </c>
      <c r="H377" s="13">
        <f t="shared" si="17"/>
        <v>-52899.17</v>
      </c>
      <c r="J377" s="37"/>
      <c r="K377" s="37"/>
      <c r="L377" s="37"/>
    </row>
    <row r="378" spans="1:12" s="8" customFormat="1" ht="12.75">
      <c r="A378" s="11" t="s">
        <v>252</v>
      </c>
      <c r="B378" s="9" t="s">
        <v>253</v>
      </c>
      <c r="C378" s="32">
        <v>50432421.76</v>
      </c>
      <c r="D378" s="32">
        <v>276462260</v>
      </c>
      <c r="E378" s="32">
        <v>48922879.97</v>
      </c>
      <c r="F378" s="22">
        <f t="shared" si="15"/>
        <v>97.00680289123598</v>
      </c>
      <c r="G378" s="22">
        <f t="shared" si="16"/>
        <v>17.69604284143521</v>
      </c>
      <c r="H378" s="14">
        <f t="shared" si="17"/>
        <v>-1509541.789999999</v>
      </c>
      <c r="J378" s="37"/>
      <c r="K378" s="37"/>
      <c r="L378" s="37"/>
    </row>
    <row r="379" spans="1:12" s="8" customFormat="1" ht="12.75">
      <c r="A379" s="12" t="s">
        <v>5</v>
      </c>
      <c r="B379" s="2" t="s">
        <v>6</v>
      </c>
      <c r="C379" s="33">
        <v>50141080.08</v>
      </c>
      <c r="D379" s="33">
        <v>275493065</v>
      </c>
      <c r="E379" s="33">
        <v>48684656.8</v>
      </c>
      <c r="F379" s="24">
        <f t="shared" si="15"/>
        <v>97.09534920732406</v>
      </c>
      <c r="G379" s="24">
        <f t="shared" si="16"/>
        <v>17.671826621116576</v>
      </c>
      <c r="H379" s="13">
        <f t="shared" si="17"/>
        <v>-1456423.2800000012</v>
      </c>
      <c r="J379" s="37"/>
      <c r="K379" s="37"/>
      <c r="L379" s="37"/>
    </row>
    <row r="380" spans="1:12" s="8" customFormat="1" ht="12.75">
      <c r="A380" s="12" t="s">
        <v>7</v>
      </c>
      <c r="B380" s="2" t="s">
        <v>8</v>
      </c>
      <c r="C380" s="33">
        <v>291341.68</v>
      </c>
      <c r="D380" s="33">
        <v>969195</v>
      </c>
      <c r="E380" s="33">
        <v>238223.17</v>
      </c>
      <c r="F380" s="24">
        <f t="shared" si="15"/>
        <v>81.7676241861446</v>
      </c>
      <c r="G380" s="24">
        <f t="shared" si="16"/>
        <v>24.579488131903283</v>
      </c>
      <c r="H380" s="13">
        <f t="shared" si="17"/>
        <v>-53118.50999999998</v>
      </c>
      <c r="J380" s="37"/>
      <c r="K380" s="37"/>
      <c r="L380" s="37"/>
    </row>
    <row r="381" spans="1:12" s="8" customFormat="1" ht="12.75">
      <c r="A381" s="11" t="s">
        <v>254</v>
      </c>
      <c r="B381" s="9" t="s">
        <v>255</v>
      </c>
      <c r="C381" s="32">
        <v>627009.86</v>
      </c>
      <c r="D381" s="32">
        <v>6525210</v>
      </c>
      <c r="E381" s="32">
        <v>2099800.3</v>
      </c>
      <c r="F381" s="22">
        <f t="shared" si="15"/>
        <v>334.8911131955724</v>
      </c>
      <c r="G381" s="22">
        <f t="shared" si="16"/>
        <v>32.17981183747342</v>
      </c>
      <c r="H381" s="14">
        <f t="shared" si="17"/>
        <v>1472790.44</v>
      </c>
      <c r="J381" s="37"/>
      <c r="K381" s="37"/>
      <c r="L381" s="37"/>
    </row>
    <row r="382" spans="1:12" s="8" customFormat="1" ht="12.75">
      <c r="A382" s="12" t="s">
        <v>5</v>
      </c>
      <c r="B382" s="2" t="s">
        <v>6</v>
      </c>
      <c r="C382" s="33">
        <v>532748.66</v>
      </c>
      <c r="D382" s="33">
        <v>6425210</v>
      </c>
      <c r="E382" s="33">
        <v>2092067.92</v>
      </c>
      <c r="F382" s="24">
        <f t="shared" si="15"/>
        <v>392.69322986190144</v>
      </c>
      <c r="G382" s="24">
        <f t="shared" si="16"/>
        <v>32.56030417682846</v>
      </c>
      <c r="H382" s="13">
        <f t="shared" si="17"/>
        <v>1559319.2599999998</v>
      </c>
      <c r="J382" s="37"/>
      <c r="K382" s="37"/>
      <c r="L382" s="37"/>
    </row>
    <row r="383" spans="1:12" s="8" customFormat="1" ht="12.75">
      <c r="A383" s="12" t="s">
        <v>7</v>
      </c>
      <c r="B383" s="2" t="s">
        <v>8</v>
      </c>
      <c r="C383" s="33">
        <v>94261.2</v>
      </c>
      <c r="D383" s="33">
        <v>100000</v>
      </c>
      <c r="E383" s="33">
        <v>7732.38</v>
      </c>
      <c r="F383" s="24">
        <f t="shared" si="15"/>
        <v>8.20314190780512</v>
      </c>
      <c r="G383" s="24">
        <f t="shared" si="16"/>
        <v>7.73238</v>
      </c>
      <c r="H383" s="13">
        <f t="shared" si="17"/>
        <v>-86528.81999999999</v>
      </c>
      <c r="J383" s="37"/>
      <c r="K383" s="37"/>
      <c r="L383" s="37"/>
    </row>
    <row r="384" spans="1:15" s="8" customFormat="1" ht="12.75">
      <c r="A384" s="10" t="s">
        <v>256</v>
      </c>
      <c r="B384" s="7" t="s">
        <v>257</v>
      </c>
      <c r="C384" s="32">
        <v>3304126249.27</v>
      </c>
      <c r="D384" s="32">
        <v>7395980629</v>
      </c>
      <c r="E384" s="32">
        <f>+E385+E388+E391+E394+E397+E400+E403+E406+E409+E411+E413+E415+E417+E419+E422+E425+E428</f>
        <v>476430324.72</v>
      </c>
      <c r="F384" s="22">
        <f t="shared" si="15"/>
        <v>14.419253042321268</v>
      </c>
      <c r="G384" s="22">
        <f t="shared" si="16"/>
        <v>6.441746519074071</v>
      </c>
      <c r="H384" s="14">
        <f t="shared" si="17"/>
        <v>-2827695924.55</v>
      </c>
      <c r="J384" s="37"/>
      <c r="K384" s="37"/>
      <c r="L384" s="37"/>
      <c r="M384" s="21"/>
      <c r="N384" s="21"/>
      <c r="O384" s="21"/>
    </row>
    <row r="385" spans="1:12" s="8" customFormat="1" ht="12.75">
      <c r="A385" s="11" t="s">
        <v>258</v>
      </c>
      <c r="B385" s="9" t="s">
        <v>259</v>
      </c>
      <c r="C385" s="32">
        <v>89196940.55</v>
      </c>
      <c r="D385" s="32">
        <v>2956176129</v>
      </c>
      <c r="E385" s="32">
        <v>470067237.34</v>
      </c>
      <c r="F385" s="22">
        <f t="shared" si="15"/>
        <v>526.999283205796</v>
      </c>
      <c r="G385" s="22">
        <f t="shared" si="16"/>
        <v>15.90119183795087</v>
      </c>
      <c r="H385" s="14">
        <f t="shared" si="17"/>
        <v>380870296.78999996</v>
      </c>
      <c r="J385" s="37"/>
      <c r="K385" s="37"/>
      <c r="L385" s="37"/>
    </row>
    <row r="386" spans="1:12" s="8" customFormat="1" ht="12.75">
      <c r="A386" s="12" t="s">
        <v>5</v>
      </c>
      <c r="B386" s="2" t="s">
        <v>6</v>
      </c>
      <c r="C386" s="33">
        <v>31114679.85</v>
      </c>
      <c r="D386" s="33">
        <v>2698455749</v>
      </c>
      <c r="E386" s="33">
        <v>421955544.59</v>
      </c>
      <c r="F386" s="24">
        <f t="shared" si="15"/>
        <v>1356.1301180799387</v>
      </c>
      <c r="G386" s="24">
        <f t="shared" si="16"/>
        <v>15.636926592046924</v>
      </c>
      <c r="H386" s="13">
        <f t="shared" si="17"/>
        <v>390840864.73999995</v>
      </c>
      <c r="J386" s="37"/>
      <c r="K386" s="37"/>
      <c r="L386" s="37"/>
    </row>
    <row r="387" spans="1:12" s="8" customFormat="1" ht="12.75">
      <c r="A387" s="12" t="s">
        <v>7</v>
      </c>
      <c r="B387" s="2" t="s">
        <v>8</v>
      </c>
      <c r="C387" s="33">
        <v>58082260.7</v>
      </c>
      <c r="D387" s="33">
        <v>257720380</v>
      </c>
      <c r="E387" s="33">
        <v>48111692.75</v>
      </c>
      <c r="F387" s="24">
        <f t="shared" si="15"/>
        <v>82.8337123420542</v>
      </c>
      <c r="G387" s="24">
        <f t="shared" si="16"/>
        <v>18.668175465983712</v>
      </c>
      <c r="H387" s="13">
        <f t="shared" si="17"/>
        <v>-9970567.950000003</v>
      </c>
      <c r="J387" s="37"/>
      <c r="K387" s="37"/>
      <c r="L387" s="37"/>
    </row>
    <row r="388" spans="1:12" s="8" customFormat="1" ht="12.75">
      <c r="A388" s="11" t="s">
        <v>260</v>
      </c>
      <c r="B388" s="9" t="s">
        <v>261</v>
      </c>
      <c r="C388" s="32">
        <v>3214929308.72</v>
      </c>
      <c r="D388" s="32">
        <v>0</v>
      </c>
      <c r="E388" s="32"/>
      <c r="F388" s="22">
        <f t="shared" si="15"/>
        <v>0</v>
      </c>
      <c r="G388" s="22" t="str">
        <f t="shared" si="16"/>
        <v>x</v>
      </c>
      <c r="H388" s="14">
        <f t="shared" si="17"/>
        <v>-3214929308.72</v>
      </c>
      <c r="J388" s="37"/>
      <c r="K388" s="37"/>
      <c r="L388" s="37"/>
    </row>
    <row r="389" spans="1:12" s="8" customFormat="1" ht="12.75">
      <c r="A389" s="12" t="s">
        <v>5</v>
      </c>
      <c r="B389" s="2" t="s">
        <v>6</v>
      </c>
      <c r="C389" s="33">
        <v>3206943123.63</v>
      </c>
      <c r="D389" s="33">
        <v>0</v>
      </c>
      <c r="E389" s="33"/>
      <c r="F389" s="24">
        <f t="shared" si="15"/>
        <v>0</v>
      </c>
      <c r="G389" s="24" t="str">
        <f t="shared" si="16"/>
        <v>x</v>
      </c>
      <c r="H389" s="13">
        <f t="shared" si="17"/>
        <v>-3206943123.63</v>
      </c>
      <c r="J389" s="37"/>
      <c r="K389" s="37"/>
      <c r="L389" s="37"/>
    </row>
    <row r="390" spans="1:12" s="8" customFormat="1" ht="12.75">
      <c r="A390" s="12" t="s">
        <v>7</v>
      </c>
      <c r="B390" s="2" t="s">
        <v>8</v>
      </c>
      <c r="C390" s="33">
        <v>7986185.09</v>
      </c>
      <c r="D390" s="33">
        <v>0</v>
      </c>
      <c r="E390" s="33"/>
      <c r="F390" s="24">
        <f t="shared" si="15"/>
        <v>0</v>
      </c>
      <c r="G390" s="24" t="str">
        <f t="shared" si="16"/>
        <v>x</v>
      </c>
      <c r="H390" s="13">
        <f t="shared" si="17"/>
        <v>-7986185.09</v>
      </c>
      <c r="J390" s="37"/>
      <c r="K390" s="37"/>
      <c r="L390" s="37"/>
    </row>
    <row r="391" spans="1:12" s="8" customFormat="1" ht="12.75">
      <c r="A391" s="11" t="s">
        <v>410</v>
      </c>
      <c r="B391" s="9" t="s">
        <v>411</v>
      </c>
      <c r="C391" s="32"/>
      <c r="D391" s="32">
        <v>30556000</v>
      </c>
      <c r="E391" s="32">
        <v>3312664.17</v>
      </c>
      <c r="F391" s="22" t="str">
        <f t="shared" si="15"/>
        <v>x</v>
      </c>
      <c r="G391" s="22">
        <f t="shared" si="16"/>
        <v>10.841288683073701</v>
      </c>
      <c r="H391" s="14">
        <f t="shared" si="17"/>
        <v>3312664.17</v>
      </c>
      <c r="J391" s="37"/>
      <c r="K391" s="37"/>
      <c r="L391" s="37"/>
    </row>
    <row r="392" spans="1:12" s="8" customFormat="1" ht="12.75">
      <c r="A392" s="12" t="s">
        <v>5</v>
      </c>
      <c r="B392" s="2" t="s">
        <v>6</v>
      </c>
      <c r="C392" s="33"/>
      <c r="D392" s="33">
        <v>27301000</v>
      </c>
      <c r="E392" s="33">
        <v>3312664.17</v>
      </c>
      <c r="F392" s="24" t="str">
        <f t="shared" si="15"/>
        <v>x</v>
      </c>
      <c r="G392" s="24">
        <f t="shared" si="16"/>
        <v>12.133856525401999</v>
      </c>
      <c r="H392" s="13">
        <f t="shared" si="17"/>
        <v>3312664.17</v>
      </c>
      <c r="J392" s="37"/>
      <c r="K392" s="37"/>
      <c r="L392" s="37"/>
    </row>
    <row r="393" spans="1:12" s="8" customFormat="1" ht="12.75">
      <c r="A393" s="12" t="s">
        <v>7</v>
      </c>
      <c r="B393" s="2" t="s">
        <v>8</v>
      </c>
      <c r="C393" s="33"/>
      <c r="D393" s="33">
        <v>3255000</v>
      </c>
      <c r="E393" s="33"/>
      <c r="F393" s="24" t="str">
        <f t="shared" si="15"/>
        <v>x</v>
      </c>
      <c r="G393" s="24">
        <f t="shared" si="16"/>
        <v>0</v>
      </c>
      <c r="H393" s="13">
        <f t="shared" si="17"/>
        <v>0</v>
      </c>
      <c r="J393" s="37"/>
      <c r="K393" s="37"/>
      <c r="L393" s="37"/>
    </row>
    <row r="394" spans="1:12" s="8" customFormat="1" ht="12.75">
      <c r="A394" s="11" t="s">
        <v>412</v>
      </c>
      <c r="B394" s="9" t="s">
        <v>413</v>
      </c>
      <c r="C394" s="32"/>
      <c r="D394" s="32">
        <v>599925800</v>
      </c>
      <c r="E394" s="32"/>
      <c r="F394" s="22" t="str">
        <f t="shared" si="15"/>
        <v>x</v>
      </c>
      <c r="G394" s="22">
        <f t="shared" si="16"/>
        <v>0</v>
      </c>
      <c r="H394" s="14">
        <f t="shared" si="17"/>
        <v>0</v>
      </c>
      <c r="J394" s="37"/>
      <c r="K394" s="37"/>
      <c r="L394" s="37"/>
    </row>
    <row r="395" spans="1:12" s="8" customFormat="1" ht="12.75">
      <c r="A395" s="12" t="s">
        <v>5</v>
      </c>
      <c r="B395" s="2" t="s">
        <v>6</v>
      </c>
      <c r="C395" s="33"/>
      <c r="D395" s="33">
        <v>587025800</v>
      </c>
      <c r="E395" s="33"/>
      <c r="F395" s="24" t="str">
        <f t="shared" si="15"/>
        <v>x</v>
      </c>
      <c r="G395" s="24">
        <f t="shared" si="16"/>
        <v>0</v>
      </c>
      <c r="H395" s="13">
        <f t="shared" si="17"/>
        <v>0</v>
      </c>
      <c r="J395" s="37"/>
      <c r="K395" s="37"/>
      <c r="L395" s="37"/>
    </row>
    <row r="396" spans="1:12" s="8" customFormat="1" ht="12.75">
      <c r="A396" s="12" t="s">
        <v>7</v>
      </c>
      <c r="B396" s="2" t="s">
        <v>8</v>
      </c>
      <c r="C396" s="33"/>
      <c r="D396" s="33">
        <v>12900000</v>
      </c>
      <c r="E396" s="33"/>
      <c r="F396" s="24" t="str">
        <f t="shared" si="15"/>
        <v>x</v>
      </c>
      <c r="G396" s="24">
        <f t="shared" si="16"/>
        <v>0</v>
      </c>
      <c r="H396" s="13">
        <f t="shared" si="17"/>
        <v>0</v>
      </c>
      <c r="J396" s="37"/>
      <c r="K396" s="37"/>
      <c r="L396" s="37"/>
    </row>
    <row r="397" spans="1:12" s="8" customFormat="1" ht="12.75">
      <c r="A397" s="11" t="s">
        <v>414</v>
      </c>
      <c r="B397" s="9" t="s">
        <v>415</v>
      </c>
      <c r="C397" s="32"/>
      <c r="D397" s="32">
        <v>224145300</v>
      </c>
      <c r="E397" s="32">
        <v>281.25</v>
      </c>
      <c r="F397" s="22" t="str">
        <f t="shared" si="15"/>
        <v>x</v>
      </c>
      <c r="G397" s="22">
        <f t="shared" si="16"/>
        <v>0.0001254766439447983</v>
      </c>
      <c r="H397" s="14">
        <f t="shared" si="17"/>
        <v>281.25</v>
      </c>
      <c r="J397" s="37"/>
      <c r="K397" s="37"/>
      <c r="L397" s="37"/>
    </row>
    <row r="398" spans="1:12" s="8" customFormat="1" ht="12.75">
      <c r="A398" s="12" t="s">
        <v>5</v>
      </c>
      <c r="B398" s="2" t="s">
        <v>6</v>
      </c>
      <c r="C398" s="33"/>
      <c r="D398" s="33">
        <v>223110300</v>
      </c>
      <c r="E398" s="33"/>
      <c r="F398" s="24" t="str">
        <f t="shared" si="15"/>
        <v>x</v>
      </c>
      <c r="G398" s="24">
        <f t="shared" si="16"/>
        <v>0</v>
      </c>
      <c r="H398" s="13">
        <f t="shared" si="17"/>
        <v>0</v>
      </c>
      <c r="J398" s="37"/>
      <c r="K398" s="37"/>
      <c r="L398" s="37"/>
    </row>
    <row r="399" spans="1:12" s="8" customFormat="1" ht="12.75">
      <c r="A399" s="12" t="s">
        <v>7</v>
      </c>
      <c r="B399" s="2" t="s">
        <v>8</v>
      </c>
      <c r="C399" s="33"/>
      <c r="D399" s="33">
        <v>1035000</v>
      </c>
      <c r="E399" s="33">
        <v>281.25</v>
      </c>
      <c r="F399" s="24" t="str">
        <f t="shared" si="15"/>
        <v>x</v>
      </c>
      <c r="G399" s="24">
        <f t="shared" si="16"/>
        <v>0.02717391304347826</v>
      </c>
      <c r="H399" s="13">
        <f t="shared" si="17"/>
        <v>281.25</v>
      </c>
      <c r="J399" s="37"/>
      <c r="K399" s="37"/>
      <c r="L399" s="37"/>
    </row>
    <row r="400" spans="1:12" s="8" customFormat="1" ht="12.75">
      <c r="A400" s="11" t="s">
        <v>416</v>
      </c>
      <c r="B400" s="9" t="s">
        <v>417</v>
      </c>
      <c r="C400" s="32"/>
      <c r="D400" s="32">
        <v>635134500</v>
      </c>
      <c r="E400" s="32">
        <v>316.67</v>
      </c>
      <c r="F400" s="22" t="str">
        <f t="shared" si="15"/>
        <v>x</v>
      </c>
      <c r="G400" s="22">
        <f t="shared" si="16"/>
        <v>4.9858730709794534E-05</v>
      </c>
      <c r="H400" s="14">
        <f t="shared" si="17"/>
        <v>316.67</v>
      </c>
      <c r="J400" s="37"/>
      <c r="K400" s="37"/>
      <c r="L400" s="37"/>
    </row>
    <row r="401" spans="1:12" s="8" customFormat="1" ht="12.75">
      <c r="A401" s="12" t="s">
        <v>5</v>
      </c>
      <c r="B401" s="2" t="s">
        <v>6</v>
      </c>
      <c r="C401" s="33"/>
      <c r="D401" s="33">
        <v>621445900</v>
      </c>
      <c r="E401" s="33"/>
      <c r="F401" s="24" t="str">
        <f t="shared" si="15"/>
        <v>x</v>
      </c>
      <c r="G401" s="24">
        <f t="shared" si="16"/>
        <v>0</v>
      </c>
      <c r="H401" s="13">
        <f t="shared" si="17"/>
        <v>0</v>
      </c>
      <c r="J401" s="37"/>
      <c r="K401" s="37"/>
      <c r="L401" s="37"/>
    </row>
    <row r="402" spans="1:12" s="8" customFormat="1" ht="12.75">
      <c r="A402" s="12" t="s">
        <v>7</v>
      </c>
      <c r="B402" s="2" t="s">
        <v>8</v>
      </c>
      <c r="C402" s="33"/>
      <c r="D402" s="33">
        <v>13688600</v>
      </c>
      <c r="E402" s="33">
        <v>316.67</v>
      </c>
      <c r="F402" s="24" t="str">
        <f>IF(C402=0,"x",E402/C402*100)</f>
        <v>x</v>
      </c>
      <c r="G402" s="24">
        <f>IF(D402=0,"x",E402/D402*100)</f>
        <v>0.002313384860394781</v>
      </c>
      <c r="H402" s="13">
        <f t="shared" si="17"/>
        <v>316.67</v>
      </c>
      <c r="J402" s="37"/>
      <c r="K402" s="37"/>
      <c r="L402" s="37"/>
    </row>
    <row r="403" spans="1:12" s="8" customFormat="1" ht="12.75">
      <c r="A403" s="11" t="s">
        <v>418</v>
      </c>
      <c r="B403" s="9" t="s">
        <v>419</v>
      </c>
      <c r="C403" s="32"/>
      <c r="D403" s="32">
        <v>552774200</v>
      </c>
      <c r="E403" s="32">
        <v>633.33</v>
      </c>
      <c r="F403" s="22" t="str">
        <f t="shared" si="15"/>
        <v>x</v>
      </c>
      <c r="G403" s="22">
        <f t="shared" si="16"/>
        <v>0.00011457300286446075</v>
      </c>
      <c r="H403" s="14">
        <f t="shared" si="17"/>
        <v>633.33</v>
      </c>
      <c r="J403" s="37"/>
      <c r="K403" s="37"/>
      <c r="L403" s="37"/>
    </row>
    <row r="404" spans="1:12" s="8" customFormat="1" ht="12.75">
      <c r="A404" s="12" t="s">
        <v>5</v>
      </c>
      <c r="B404" s="2" t="s">
        <v>6</v>
      </c>
      <c r="C404" s="33"/>
      <c r="D404" s="33">
        <v>539386900</v>
      </c>
      <c r="E404" s="33"/>
      <c r="F404" s="24" t="str">
        <f t="shared" si="15"/>
        <v>x</v>
      </c>
      <c r="G404" s="24">
        <f t="shared" si="16"/>
        <v>0</v>
      </c>
      <c r="H404" s="13">
        <f t="shared" si="17"/>
        <v>0</v>
      </c>
      <c r="J404" s="37"/>
      <c r="K404" s="37"/>
      <c r="L404" s="37"/>
    </row>
    <row r="405" spans="1:12" s="8" customFormat="1" ht="12.75">
      <c r="A405" s="12" t="s">
        <v>7</v>
      </c>
      <c r="B405" s="2" t="s">
        <v>8</v>
      </c>
      <c r="C405" s="33"/>
      <c r="D405" s="33">
        <v>13387300</v>
      </c>
      <c r="E405" s="33">
        <v>633.33</v>
      </c>
      <c r="F405" s="24" t="str">
        <f t="shared" si="15"/>
        <v>x</v>
      </c>
      <c r="G405" s="24">
        <f t="shared" si="16"/>
        <v>0.004730826977807325</v>
      </c>
      <c r="H405" s="13">
        <f t="shared" si="17"/>
        <v>633.33</v>
      </c>
      <c r="J405" s="37"/>
      <c r="K405" s="37"/>
      <c r="L405" s="37"/>
    </row>
    <row r="406" spans="1:12" s="8" customFormat="1" ht="12.75">
      <c r="A406" s="11" t="s">
        <v>420</v>
      </c>
      <c r="B406" s="9" t="s">
        <v>421</v>
      </c>
      <c r="C406" s="32"/>
      <c r="D406" s="32">
        <v>662024000</v>
      </c>
      <c r="E406" s="32">
        <v>281.25</v>
      </c>
      <c r="F406" s="22" t="str">
        <f t="shared" si="15"/>
        <v>x</v>
      </c>
      <c r="G406" s="22">
        <f t="shared" si="16"/>
        <v>4.248335407779778E-05</v>
      </c>
      <c r="H406" s="14">
        <f t="shared" si="17"/>
        <v>281.25</v>
      </c>
      <c r="J406" s="37"/>
      <c r="K406" s="37"/>
      <c r="L406" s="37"/>
    </row>
    <row r="407" spans="1:12" s="8" customFormat="1" ht="12.75">
      <c r="A407" s="12" t="s">
        <v>5</v>
      </c>
      <c r="B407" s="2" t="s">
        <v>6</v>
      </c>
      <c r="C407" s="33"/>
      <c r="D407" s="33">
        <v>652190600</v>
      </c>
      <c r="E407" s="33"/>
      <c r="F407" s="24" t="str">
        <f t="shared" si="15"/>
        <v>x</v>
      </c>
      <c r="G407" s="24">
        <f t="shared" si="16"/>
        <v>0</v>
      </c>
      <c r="H407" s="13">
        <f t="shared" si="17"/>
        <v>0</v>
      </c>
      <c r="J407" s="37"/>
      <c r="K407" s="37"/>
      <c r="L407" s="37"/>
    </row>
    <row r="408" spans="1:12" s="8" customFormat="1" ht="12.75">
      <c r="A408" s="12" t="s">
        <v>7</v>
      </c>
      <c r="B408" s="2" t="s">
        <v>8</v>
      </c>
      <c r="C408" s="33"/>
      <c r="D408" s="33">
        <v>9833400</v>
      </c>
      <c r="E408" s="33">
        <v>281.25</v>
      </c>
      <c r="F408" s="24" t="str">
        <f t="shared" si="15"/>
        <v>x</v>
      </c>
      <c r="G408" s="24">
        <f t="shared" si="16"/>
        <v>0.0028601501006772835</v>
      </c>
      <c r="H408" s="13">
        <f t="shared" si="17"/>
        <v>281.25</v>
      </c>
      <c r="J408" s="37"/>
      <c r="K408" s="37"/>
      <c r="L408" s="37"/>
    </row>
    <row r="409" spans="1:12" s="8" customFormat="1" ht="12.75">
      <c r="A409" s="11" t="s">
        <v>422</v>
      </c>
      <c r="B409" s="9" t="s">
        <v>423</v>
      </c>
      <c r="C409" s="32"/>
      <c r="D409" s="32">
        <v>45935100</v>
      </c>
      <c r="E409" s="32"/>
      <c r="F409" s="22" t="str">
        <f t="shared" si="15"/>
        <v>x</v>
      </c>
      <c r="G409" s="22">
        <f t="shared" si="16"/>
        <v>0</v>
      </c>
      <c r="H409" s="14">
        <f t="shared" si="17"/>
        <v>0</v>
      </c>
      <c r="J409" s="37"/>
      <c r="K409" s="37"/>
      <c r="L409" s="37"/>
    </row>
    <row r="410" spans="1:12" s="8" customFormat="1" ht="12.75">
      <c r="A410" s="12" t="s">
        <v>5</v>
      </c>
      <c r="B410" s="2" t="s">
        <v>6</v>
      </c>
      <c r="C410" s="33"/>
      <c r="D410" s="33">
        <v>45935100</v>
      </c>
      <c r="E410" s="33"/>
      <c r="F410" s="24" t="str">
        <f t="shared" si="15"/>
        <v>x</v>
      </c>
      <c r="G410" s="24">
        <f t="shared" si="16"/>
        <v>0</v>
      </c>
      <c r="H410" s="13">
        <f t="shared" si="17"/>
        <v>0</v>
      </c>
      <c r="J410" s="37"/>
      <c r="K410" s="37"/>
      <c r="L410" s="37"/>
    </row>
    <row r="411" spans="1:12" s="8" customFormat="1" ht="12.75">
      <c r="A411" s="11" t="s">
        <v>424</v>
      </c>
      <c r="B411" s="9" t="s">
        <v>425</v>
      </c>
      <c r="C411" s="32"/>
      <c r="D411" s="32">
        <v>144067100</v>
      </c>
      <c r="E411" s="32"/>
      <c r="F411" s="22" t="str">
        <f t="shared" si="15"/>
        <v>x</v>
      </c>
      <c r="G411" s="22">
        <f t="shared" si="16"/>
        <v>0</v>
      </c>
      <c r="H411" s="14">
        <f t="shared" si="17"/>
        <v>0</v>
      </c>
      <c r="J411" s="37"/>
      <c r="K411" s="37"/>
      <c r="L411" s="37"/>
    </row>
    <row r="412" spans="1:12" s="8" customFormat="1" ht="12.75">
      <c r="A412" s="12" t="s">
        <v>5</v>
      </c>
      <c r="B412" s="2" t="s">
        <v>6</v>
      </c>
      <c r="C412" s="33"/>
      <c r="D412" s="33">
        <v>144067100</v>
      </c>
      <c r="E412" s="33"/>
      <c r="F412" s="24" t="str">
        <f t="shared" si="15"/>
        <v>x</v>
      </c>
      <c r="G412" s="24">
        <f t="shared" si="16"/>
        <v>0</v>
      </c>
      <c r="H412" s="13">
        <f t="shared" si="17"/>
        <v>0</v>
      </c>
      <c r="J412" s="37"/>
      <c r="K412" s="37"/>
      <c r="L412" s="37"/>
    </row>
    <row r="413" spans="1:12" s="8" customFormat="1" ht="12.75">
      <c r="A413" s="11" t="s">
        <v>426</v>
      </c>
      <c r="B413" s="9" t="s">
        <v>427</v>
      </c>
      <c r="C413" s="32"/>
      <c r="D413" s="32">
        <v>8562800</v>
      </c>
      <c r="E413" s="32">
        <v>713566.67</v>
      </c>
      <c r="F413" s="22" t="str">
        <f t="shared" si="15"/>
        <v>x</v>
      </c>
      <c r="G413" s="22">
        <f t="shared" si="16"/>
        <v>8.33333337226141</v>
      </c>
      <c r="H413" s="14">
        <f t="shared" si="17"/>
        <v>713566.67</v>
      </c>
      <c r="J413" s="37"/>
      <c r="K413" s="37"/>
      <c r="L413" s="37"/>
    </row>
    <row r="414" spans="1:12" s="8" customFormat="1" ht="12.75">
      <c r="A414" s="12" t="s">
        <v>5</v>
      </c>
      <c r="B414" s="2" t="s">
        <v>6</v>
      </c>
      <c r="C414" s="33"/>
      <c r="D414" s="33">
        <v>8562800</v>
      </c>
      <c r="E414" s="33">
        <v>713566.67</v>
      </c>
      <c r="F414" s="24" t="str">
        <f t="shared" si="15"/>
        <v>x</v>
      </c>
      <c r="G414" s="24">
        <f t="shared" si="16"/>
        <v>8.33333337226141</v>
      </c>
      <c r="H414" s="13">
        <f t="shared" si="17"/>
        <v>713566.67</v>
      </c>
      <c r="J414" s="37"/>
      <c r="K414" s="37"/>
      <c r="L414" s="37"/>
    </row>
    <row r="415" spans="1:12" s="8" customFormat="1" ht="12.75">
      <c r="A415" s="11" t="s">
        <v>428</v>
      </c>
      <c r="B415" s="9" t="s">
        <v>429</v>
      </c>
      <c r="C415" s="32"/>
      <c r="D415" s="32">
        <v>354272800</v>
      </c>
      <c r="E415" s="32"/>
      <c r="F415" s="22" t="str">
        <f t="shared" si="15"/>
        <v>x</v>
      </c>
      <c r="G415" s="22">
        <f t="shared" si="16"/>
        <v>0</v>
      </c>
      <c r="H415" s="14">
        <f t="shared" si="17"/>
        <v>0</v>
      </c>
      <c r="J415" s="37"/>
      <c r="K415" s="37"/>
      <c r="L415" s="37"/>
    </row>
    <row r="416" spans="1:12" s="8" customFormat="1" ht="12.75">
      <c r="A416" s="12" t="s">
        <v>5</v>
      </c>
      <c r="B416" s="2" t="s">
        <v>6</v>
      </c>
      <c r="C416" s="33"/>
      <c r="D416" s="33">
        <v>354272800</v>
      </c>
      <c r="E416" s="33"/>
      <c r="F416" s="24" t="str">
        <f t="shared" si="15"/>
        <v>x</v>
      </c>
      <c r="G416" s="24">
        <f t="shared" si="16"/>
        <v>0</v>
      </c>
      <c r="H416" s="13">
        <f t="shared" si="17"/>
        <v>0</v>
      </c>
      <c r="J416" s="37"/>
      <c r="K416" s="37"/>
      <c r="L416" s="37"/>
    </row>
    <row r="417" spans="1:12" s="8" customFormat="1" ht="12.75">
      <c r="A417" s="11" t="s">
        <v>430</v>
      </c>
      <c r="B417" s="9" t="s">
        <v>431</v>
      </c>
      <c r="C417" s="32"/>
      <c r="D417" s="32">
        <v>1040324500</v>
      </c>
      <c r="E417" s="32"/>
      <c r="F417" s="22" t="str">
        <f t="shared" si="15"/>
        <v>x</v>
      </c>
      <c r="G417" s="22">
        <f t="shared" si="16"/>
        <v>0</v>
      </c>
      <c r="H417" s="14">
        <f t="shared" si="17"/>
        <v>0</v>
      </c>
      <c r="J417" s="37"/>
      <c r="K417" s="37"/>
      <c r="L417" s="37"/>
    </row>
    <row r="418" spans="1:12" s="8" customFormat="1" ht="12.75">
      <c r="A418" s="12" t="s">
        <v>5</v>
      </c>
      <c r="B418" s="2" t="s">
        <v>6</v>
      </c>
      <c r="C418" s="33"/>
      <c r="D418" s="33">
        <v>1040324500</v>
      </c>
      <c r="E418" s="33"/>
      <c r="F418" s="24" t="str">
        <f aca="true" t="shared" si="20" ref="F418:F479">IF(C418=0,"x",E418/C418*100)</f>
        <v>x</v>
      </c>
      <c r="G418" s="24">
        <f aca="true" t="shared" si="21" ref="G418:G480">IF(D418=0,"x",E418/D418*100)</f>
        <v>0</v>
      </c>
      <c r="H418" s="13">
        <f aca="true" t="shared" si="22" ref="H418:H479">+E418-C418</f>
        <v>0</v>
      </c>
      <c r="J418" s="37"/>
      <c r="K418" s="37"/>
      <c r="L418" s="37"/>
    </row>
    <row r="419" spans="1:12" s="8" customFormat="1" ht="12.75">
      <c r="A419" s="11" t="s">
        <v>432</v>
      </c>
      <c r="B419" s="9" t="s">
        <v>433</v>
      </c>
      <c r="C419" s="32"/>
      <c r="D419" s="32">
        <v>6590200</v>
      </c>
      <c r="E419" s="32">
        <v>776863.93</v>
      </c>
      <c r="F419" s="22" t="str">
        <f t="shared" si="20"/>
        <v>x</v>
      </c>
      <c r="G419" s="22">
        <f t="shared" si="21"/>
        <v>11.788169251312555</v>
      </c>
      <c r="H419" s="14">
        <f t="shared" si="22"/>
        <v>776863.93</v>
      </c>
      <c r="J419" s="37"/>
      <c r="K419" s="37"/>
      <c r="L419" s="37"/>
    </row>
    <row r="420" spans="1:12" s="8" customFormat="1" ht="12.75">
      <c r="A420" s="12" t="s">
        <v>5</v>
      </c>
      <c r="B420" s="2" t="s">
        <v>6</v>
      </c>
      <c r="C420" s="33"/>
      <c r="D420" s="33">
        <v>5215200</v>
      </c>
      <c r="E420" s="33">
        <v>736863.93</v>
      </c>
      <c r="F420" s="24" t="str">
        <f t="shared" si="20"/>
        <v>x</v>
      </c>
      <c r="G420" s="24">
        <f t="shared" si="21"/>
        <v>14.12915957202025</v>
      </c>
      <c r="H420" s="13">
        <f t="shared" si="22"/>
        <v>736863.93</v>
      </c>
      <c r="J420" s="37"/>
      <c r="K420" s="37"/>
      <c r="L420" s="37"/>
    </row>
    <row r="421" spans="1:12" s="8" customFormat="1" ht="12.75">
      <c r="A421" s="12" t="s">
        <v>7</v>
      </c>
      <c r="B421" s="2" t="s">
        <v>8</v>
      </c>
      <c r="C421" s="33"/>
      <c r="D421" s="33">
        <v>1375000</v>
      </c>
      <c r="E421" s="33">
        <v>40000</v>
      </c>
      <c r="F421" s="24" t="str">
        <f t="shared" si="20"/>
        <v>x</v>
      </c>
      <c r="G421" s="24">
        <f t="shared" si="21"/>
        <v>2.909090909090909</v>
      </c>
      <c r="H421" s="13">
        <f t="shared" si="22"/>
        <v>40000</v>
      </c>
      <c r="J421" s="37"/>
      <c r="K421" s="37"/>
      <c r="L421" s="37"/>
    </row>
    <row r="422" spans="1:12" s="8" customFormat="1" ht="12.75">
      <c r="A422" s="11" t="s">
        <v>434</v>
      </c>
      <c r="B422" s="9" t="s">
        <v>435</v>
      </c>
      <c r="C422" s="32"/>
      <c r="D422" s="32">
        <v>6588500</v>
      </c>
      <c r="E422" s="32">
        <v>667020.11</v>
      </c>
      <c r="F422" s="22" t="str">
        <f t="shared" si="20"/>
        <v>x</v>
      </c>
      <c r="G422" s="22">
        <f t="shared" si="21"/>
        <v>10.124005615845793</v>
      </c>
      <c r="H422" s="14">
        <f t="shared" si="22"/>
        <v>667020.11</v>
      </c>
      <c r="J422" s="37"/>
      <c r="K422" s="37"/>
      <c r="L422" s="37"/>
    </row>
    <row r="423" spans="1:12" s="8" customFormat="1" ht="12.75">
      <c r="A423" s="12" t="s">
        <v>5</v>
      </c>
      <c r="B423" s="2" t="s">
        <v>6</v>
      </c>
      <c r="C423" s="33"/>
      <c r="D423" s="33">
        <v>6410000</v>
      </c>
      <c r="E423" s="33">
        <v>622470.11</v>
      </c>
      <c r="F423" s="24" t="str">
        <f t="shared" si="20"/>
        <v>x</v>
      </c>
      <c r="G423" s="24">
        <f t="shared" si="21"/>
        <v>9.710922152886116</v>
      </c>
      <c r="H423" s="13">
        <f t="shared" si="22"/>
        <v>622470.11</v>
      </c>
      <c r="J423" s="37"/>
      <c r="K423" s="37"/>
      <c r="L423" s="37"/>
    </row>
    <row r="424" spans="1:12" s="8" customFormat="1" ht="12.75">
      <c r="A424" s="12" t="s">
        <v>7</v>
      </c>
      <c r="B424" s="2" t="s">
        <v>8</v>
      </c>
      <c r="C424" s="33"/>
      <c r="D424" s="33">
        <v>178500</v>
      </c>
      <c r="E424" s="33">
        <v>44550</v>
      </c>
      <c r="F424" s="24" t="str">
        <f t="shared" si="20"/>
        <v>x</v>
      </c>
      <c r="G424" s="24">
        <f t="shared" si="21"/>
        <v>24.95798319327731</v>
      </c>
      <c r="H424" s="13">
        <f t="shared" si="22"/>
        <v>44550</v>
      </c>
      <c r="J424" s="37"/>
      <c r="K424" s="37"/>
      <c r="L424" s="37"/>
    </row>
    <row r="425" spans="1:12" s="8" customFormat="1" ht="12.75">
      <c r="A425" s="11" t="s">
        <v>436</v>
      </c>
      <c r="B425" s="9" t="s">
        <v>437</v>
      </c>
      <c r="C425" s="32"/>
      <c r="D425" s="32">
        <v>4656200</v>
      </c>
      <c r="E425" s="32">
        <v>891460</v>
      </c>
      <c r="F425" s="22" t="str">
        <f t="shared" si="20"/>
        <v>x</v>
      </c>
      <c r="G425" s="22">
        <f t="shared" si="21"/>
        <v>19.145655255358445</v>
      </c>
      <c r="H425" s="14">
        <f t="shared" si="22"/>
        <v>891460</v>
      </c>
      <c r="J425" s="37"/>
      <c r="K425" s="37"/>
      <c r="L425" s="37"/>
    </row>
    <row r="426" spans="1:12" s="8" customFormat="1" ht="12.75">
      <c r="A426" s="12" t="s">
        <v>5</v>
      </c>
      <c r="B426" s="2" t="s">
        <v>6</v>
      </c>
      <c r="C426" s="33"/>
      <c r="D426" s="33">
        <v>4344200</v>
      </c>
      <c r="E426" s="33">
        <v>651460</v>
      </c>
      <c r="F426" s="24" t="str">
        <f t="shared" si="20"/>
        <v>x</v>
      </c>
      <c r="G426" s="24">
        <f t="shared" si="21"/>
        <v>14.996086736338107</v>
      </c>
      <c r="H426" s="13">
        <f t="shared" si="22"/>
        <v>651460</v>
      </c>
      <c r="J426" s="37"/>
      <c r="K426" s="37"/>
      <c r="L426" s="37"/>
    </row>
    <row r="427" spans="1:12" s="8" customFormat="1" ht="12.75">
      <c r="A427" s="12" t="s">
        <v>7</v>
      </c>
      <c r="B427" s="2" t="s">
        <v>8</v>
      </c>
      <c r="C427" s="33"/>
      <c r="D427" s="33">
        <v>312000</v>
      </c>
      <c r="E427" s="33">
        <v>240000</v>
      </c>
      <c r="F427" s="24" t="str">
        <f t="shared" si="20"/>
        <v>x</v>
      </c>
      <c r="G427" s="24">
        <f t="shared" si="21"/>
        <v>76.92307692307693</v>
      </c>
      <c r="H427" s="13">
        <f t="shared" si="22"/>
        <v>240000</v>
      </c>
      <c r="J427" s="37"/>
      <c r="K427" s="37"/>
      <c r="L427" s="37"/>
    </row>
    <row r="428" spans="1:12" s="8" customFormat="1" ht="12.75">
      <c r="A428" s="11" t="s">
        <v>438</v>
      </c>
      <c r="B428" s="9" t="s">
        <v>439</v>
      </c>
      <c r="C428" s="32"/>
      <c r="D428" s="32">
        <v>124247500</v>
      </c>
      <c r="E428" s="32"/>
      <c r="F428" s="22" t="str">
        <f t="shared" si="20"/>
        <v>x</v>
      </c>
      <c r="G428" s="22">
        <f t="shared" si="21"/>
        <v>0</v>
      </c>
      <c r="H428" s="14">
        <f t="shared" si="22"/>
        <v>0</v>
      </c>
      <c r="J428" s="37"/>
      <c r="K428" s="37"/>
      <c r="L428" s="37"/>
    </row>
    <row r="429" spans="1:12" s="8" customFormat="1" ht="12.75">
      <c r="A429" s="12" t="s">
        <v>5</v>
      </c>
      <c r="B429" s="2" t="s">
        <v>6</v>
      </c>
      <c r="C429" s="33"/>
      <c r="D429" s="33">
        <v>124247500</v>
      </c>
      <c r="E429" s="33"/>
      <c r="F429" s="24" t="str">
        <f t="shared" si="20"/>
        <v>x</v>
      </c>
      <c r="G429" s="24">
        <f t="shared" si="21"/>
        <v>0</v>
      </c>
      <c r="H429" s="13">
        <f t="shared" si="22"/>
        <v>0</v>
      </c>
      <c r="J429" s="37"/>
      <c r="K429" s="37"/>
      <c r="L429" s="37"/>
    </row>
    <row r="430" spans="1:15" s="8" customFormat="1" ht="12.75">
      <c r="A430" s="10" t="s">
        <v>262</v>
      </c>
      <c r="B430" s="7" t="s">
        <v>263</v>
      </c>
      <c r="C430" s="32">
        <v>984518196.4</v>
      </c>
      <c r="D430" s="32">
        <v>4574084341</v>
      </c>
      <c r="E430" s="32">
        <v>708400904.1</v>
      </c>
      <c r="F430" s="22">
        <f t="shared" si="20"/>
        <v>71.95406917722258</v>
      </c>
      <c r="G430" s="22">
        <f t="shared" si="21"/>
        <v>15.487272452547899</v>
      </c>
      <c r="H430" s="14">
        <f t="shared" si="22"/>
        <v>-276117292.29999995</v>
      </c>
      <c r="J430" s="37"/>
      <c r="K430" s="37"/>
      <c r="L430" s="37"/>
      <c r="M430" s="21"/>
      <c r="N430" s="21"/>
      <c r="O430" s="21"/>
    </row>
    <row r="431" spans="1:12" s="8" customFormat="1" ht="12.75">
      <c r="A431" s="11" t="s">
        <v>264</v>
      </c>
      <c r="B431" s="9" t="s">
        <v>265</v>
      </c>
      <c r="C431" s="32">
        <v>531529920.88</v>
      </c>
      <c r="D431" s="32">
        <v>1667630641</v>
      </c>
      <c r="E431" s="32">
        <v>259442865.56</v>
      </c>
      <c r="F431" s="22">
        <f t="shared" si="20"/>
        <v>48.81058532518111</v>
      </c>
      <c r="G431" s="22">
        <f t="shared" si="21"/>
        <v>15.557573672574417</v>
      </c>
      <c r="H431" s="14">
        <f t="shared" si="22"/>
        <v>-272087055.32</v>
      </c>
      <c r="J431" s="37"/>
      <c r="K431" s="37"/>
      <c r="L431" s="37"/>
    </row>
    <row r="432" spans="1:12" s="8" customFormat="1" ht="12.75">
      <c r="A432" s="12" t="s">
        <v>5</v>
      </c>
      <c r="B432" s="2" t="s">
        <v>6</v>
      </c>
      <c r="C432" s="33">
        <v>531529920.88</v>
      </c>
      <c r="D432" s="33">
        <v>1657792241</v>
      </c>
      <c r="E432" s="33">
        <v>259437752.57</v>
      </c>
      <c r="F432" s="24">
        <f t="shared" si="20"/>
        <v>48.80962338685945</v>
      </c>
      <c r="G432" s="24">
        <f t="shared" si="21"/>
        <v>15.649593848593721</v>
      </c>
      <c r="H432" s="13">
        <f t="shared" si="22"/>
        <v>-272092168.31</v>
      </c>
      <c r="J432" s="37"/>
      <c r="K432" s="37"/>
      <c r="L432" s="37"/>
    </row>
    <row r="433" spans="1:12" s="8" customFormat="1" ht="12.75">
      <c r="A433" s="12" t="s">
        <v>7</v>
      </c>
      <c r="B433" s="2" t="s">
        <v>8</v>
      </c>
      <c r="C433" s="33"/>
      <c r="D433" s="33">
        <v>9838400</v>
      </c>
      <c r="E433" s="33">
        <v>5112.99</v>
      </c>
      <c r="F433" s="24" t="str">
        <f t="shared" si="20"/>
        <v>x</v>
      </c>
      <c r="G433" s="24">
        <f t="shared" si="21"/>
        <v>0.0519697308505448</v>
      </c>
      <c r="H433" s="13">
        <f t="shared" si="22"/>
        <v>5112.99</v>
      </c>
      <c r="J433" s="37"/>
      <c r="K433" s="37"/>
      <c r="L433" s="37"/>
    </row>
    <row r="434" spans="1:12" s="8" customFormat="1" ht="12.75">
      <c r="A434" s="11" t="s">
        <v>266</v>
      </c>
      <c r="B434" s="9" t="s">
        <v>267</v>
      </c>
      <c r="C434" s="32">
        <v>452988275.52</v>
      </c>
      <c r="D434" s="32">
        <v>2906453700</v>
      </c>
      <c r="E434" s="32">
        <v>448958038.54</v>
      </c>
      <c r="F434" s="22">
        <f t="shared" si="20"/>
        <v>99.11029993538497</v>
      </c>
      <c r="G434" s="22">
        <f t="shared" si="21"/>
        <v>15.446935849692014</v>
      </c>
      <c r="H434" s="14">
        <f t="shared" si="22"/>
        <v>-4030236.9799999595</v>
      </c>
      <c r="J434" s="37"/>
      <c r="K434" s="37"/>
      <c r="L434" s="37"/>
    </row>
    <row r="435" spans="1:12" s="8" customFormat="1" ht="12.75">
      <c r="A435" s="12" t="s">
        <v>5</v>
      </c>
      <c r="B435" s="2" t="s">
        <v>6</v>
      </c>
      <c r="C435" s="33">
        <v>452737727.45</v>
      </c>
      <c r="D435" s="33">
        <v>2885103700</v>
      </c>
      <c r="E435" s="33">
        <v>447989488.6</v>
      </c>
      <c r="F435" s="24">
        <f t="shared" si="20"/>
        <v>98.95121644119567</v>
      </c>
      <c r="G435" s="24">
        <f t="shared" si="21"/>
        <v>15.527673705454678</v>
      </c>
      <c r="H435" s="13">
        <f t="shared" si="22"/>
        <v>-4748238.849999964</v>
      </c>
      <c r="J435" s="37"/>
      <c r="K435" s="37"/>
      <c r="L435" s="37"/>
    </row>
    <row r="436" spans="1:12" s="8" customFormat="1" ht="12.75">
      <c r="A436" s="12" t="s">
        <v>7</v>
      </c>
      <c r="B436" s="2" t="s">
        <v>8</v>
      </c>
      <c r="C436" s="33">
        <v>250548.07</v>
      </c>
      <c r="D436" s="33">
        <v>21350000</v>
      </c>
      <c r="E436" s="33">
        <v>968549.94</v>
      </c>
      <c r="F436" s="24">
        <f t="shared" si="20"/>
        <v>386.5725008378631</v>
      </c>
      <c r="G436" s="24">
        <f t="shared" si="21"/>
        <v>4.536533676814988</v>
      </c>
      <c r="H436" s="13">
        <f t="shared" si="22"/>
        <v>718001.8699999999</v>
      </c>
      <c r="J436" s="37"/>
      <c r="K436" s="37"/>
      <c r="L436" s="37"/>
    </row>
    <row r="437" spans="1:15" s="8" customFormat="1" ht="12.75">
      <c r="A437" s="10" t="s">
        <v>268</v>
      </c>
      <c r="B437" s="7" t="s">
        <v>269</v>
      </c>
      <c r="C437" s="32">
        <v>9661199.23</v>
      </c>
      <c r="D437" s="32">
        <v>51000000</v>
      </c>
      <c r="E437" s="32">
        <v>7568093.54</v>
      </c>
      <c r="F437" s="22">
        <f t="shared" si="20"/>
        <v>78.33492882021852</v>
      </c>
      <c r="G437" s="22">
        <f t="shared" si="21"/>
        <v>14.839399098039216</v>
      </c>
      <c r="H437" s="14">
        <f t="shared" si="22"/>
        <v>-2093105.6900000004</v>
      </c>
      <c r="J437" s="37"/>
      <c r="K437" s="37"/>
      <c r="L437" s="37"/>
      <c r="M437" s="21"/>
      <c r="N437" s="21"/>
      <c r="O437" s="21"/>
    </row>
    <row r="438" spans="1:12" s="8" customFormat="1" ht="12.75">
      <c r="A438" s="11" t="s">
        <v>270</v>
      </c>
      <c r="B438" s="9" t="s">
        <v>271</v>
      </c>
      <c r="C438" s="32">
        <v>9661199.23</v>
      </c>
      <c r="D438" s="32">
        <v>51000000</v>
      </c>
      <c r="E438" s="32">
        <v>7568093.54</v>
      </c>
      <c r="F438" s="22">
        <f t="shared" si="20"/>
        <v>78.33492882021852</v>
      </c>
      <c r="G438" s="22">
        <f t="shared" si="21"/>
        <v>14.839399098039216</v>
      </c>
      <c r="H438" s="14">
        <f t="shared" si="22"/>
        <v>-2093105.6900000004</v>
      </c>
      <c r="J438" s="37"/>
      <c r="K438" s="37"/>
      <c r="L438" s="37"/>
    </row>
    <row r="439" spans="1:12" s="8" customFormat="1" ht="12.75">
      <c r="A439" s="12" t="s">
        <v>5</v>
      </c>
      <c r="B439" s="2" t="s">
        <v>6</v>
      </c>
      <c r="C439" s="33">
        <v>9625745.67</v>
      </c>
      <c r="D439" s="33">
        <v>50993000</v>
      </c>
      <c r="E439" s="33">
        <v>7567724.54</v>
      </c>
      <c r="F439" s="24">
        <f t="shared" si="20"/>
        <v>78.61961867105927</v>
      </c>
      <c r="G439" s="24">
        <f t="shared" si="21"/>
        <v>14.840712529170672</v>
      </c>
      <c r="H439" s="13">
        <f t="shared" si="22"/>
        <v>-2058021.13</v>
      </c>
      <c r="J439" s="37"/>
      <c r="K439" s="37"/>
      <c r="L439" s="37"/>
    </row>
    <row r="440" spans="1:12" s="8" customFormat="1" ht="12.75">
      <c r="A440" s="12" t="s">
        <v>7</v>
      </c>
      <c r="B440" s="2" t="s">
        <v>8</v>
      </c>
      <c r="C440" s="33">
        <v>35453.56</v>
      </c>
      <c r="D440" s="33">
        <v>7000</v>
      </c>
      <c r="E440" s="33">
        <v>369</v>
      </c>
      <c r="F440" s="24">
        <f t="shared" si="20"/>
        <v>1.0407981596206417</v>
      </c>
      <c r="G440" s="24">
        <f t="shared" si="21"/>
        <v>5.271428571428571</v>
      </c>
      <c r="H440" s="13">
        <f t="shared" si="22"/>
        <v>-35084.56</v>
      </c>
      <c r="J440" s="37"/>
      <c r="K440" s="37"/>
      <c r="L440" s="37"/>
    </row>
    <row r="441" spans="1:15" s="8" customFormat="1" ht="12.75">
      <c r="A441" s="10" t="s">
        <v>272</v>
      </c>
      <c r="B441" s="7" t="s">
        <v>273</v>
      </c>
      <c r="C441" s="32">
        <v>426783489.17</v>
      </c>
      <c r="D441" s="32">
        <v>2399477000</v>
      </c>
      <c r="E441" s="32">
        <v>388201307.83</v>
      </c>
      <c r="F441" s="22">
        <f t="shared" si="20"/>
        <v>90.9597764864255</v>
      </c>
      <c r="G441" s="22">
        <f t="shared" si="21"/>
        <v>16.178580075158045</v>
      </c>
      <c r="H441" s="14">
        <f t="shared" si="22"/>
        <v>-38582181.34000003</v>
      </c>
      <c r="J441" s="37"/>
      <c r="K441" s="37"/>
      <c r="L441" s="37"/>
      <c r="M441" s="21"/>
      <c r="N441" s="21"/>
      <c r="O441" s="21"/>
    </row>
    <row r="442" spans="1:12" s="8" customFormat="1" ht="12.75">
      <c r="A442" s="11" t="s">
        <v>274</v>
      </c>
      <c r="B442" s="9" t="s">
        <v>275</v>
      </c>
      <c r="C442" s="32">
        <v>38786379.56</v>
      </c>
      <c r="D442" s="32">
        <v>442926700</v>
      </c>
      <c r="E442" s="32">
        <v>40130251.89</v>
      </c>
      <c r="F442" s="22">
        <f t="shared" si="20"/>
        <v>103.46480477230703</v>
      </c>
      <c r="G442" s="22">
        <f t="shared" si="21"/>
        <v>9.060246738342936</v>
      </c>
      <c r="H442" s="14">
        <f t="shared" si="22"/>
        <v>1343872.3299999982</v>
      </c>
      <c r="J442" s="37"/>
      <c r="K442" s="37"/>
      <c r="L442" s="37"/>
    </row>
    <row r="443" spans="1:12" s="8" customFormat="1" ht="12.75">
      <c r="A443" s="12" t="s">
        <v>5</v>
      </c>
      <c r="B443" s="2" t="s">
        <v>6</v>
      </c>
      <c r="C443" s="33">
        <v>33995383.62</v>
      </c>
      <c r="D443" s="33">
        <v>286657700</v>
      </c>
      <c r="E443" s="33">
        <v>36939267.49</v>
      </c>
      <c r="F443" s="24">
        <f t="shared" si="20"/>
        <v>108.6596577432592</v>
      </c>
      <c r="G443" s="24">
        <f t="shared" si="21"/>
        <v>12.886194053046543</v>
      </c>
      <c r="H443" s="13">
        <f t="shared" si="22"/>
        <v>2943883.870000005</v>
      </c>
      <c r="J443" s="37"/>
      <c r="K443" s="37"/>
      <c r="L443" s="37"/>
    </row>
    <row r="444" spans="1:12" s="8" customFormat="1" ht="12.75">
      <c r="A444" s="12" t="s">
        <v>7</v>
      </c>
      <c r="B444" s="2" t="s">
        <v>8</v>
      </c>
      <c r="C444" s="33">
        <v>4790995.94</v>
      </c>
      <c r="D444" s="33">
        <v>156269000</v>
      </c>
      <c r="E444" s="33">
        <v>3190984.4</v>
      </c>
      <c r="F444" s="24">
        <f t="shared" si="20"/>
        <v>66.6037800900328</v>
      </c>
      <c r="G444" s="24">
        <f t="shared" si="21"/>
        <v>2.0419817110239395</v>
      </c>
      <c r="H444" s="13">
        <f t="shared" si="22"/>
        <v>-1600011.5400000005</v>
      </c>
      <c r="J444" s="37"/>
      <c r="K444" s="37"/>
      <c r="L444" s="37"/>
    </row>
    <row r="445" spans="1:12" s="8" customFormat="1" ht="12.75">
      <c r="A445" s="11" t="s">
        <v>276</v>
      </c>
      <c r="B445" s="9" t="s">
        <v>277</v>
      </c>
      <c r="C445" s="32">
        <v>730320.3</v>
      </c>
      <c r="D445" s="32">
        <v>5067000</v>
      </c>
      <c r="E445" s="32">
        <v>666889.98</v>
      </c>
      <c r="F445" s="22">
        <f t="shared" si="20"/>
        <v>91.31472588123319</v>
      </c>
      <c r="G445" s="22">
        <f t="shared" si="21"/>
        <v>13.161436352871522</v>
      </c>
      <c r="H445" s="14">
        <f t="shared" si="22"/>
        <v>-63430.320000000065</v>
      </c>
      <c r="J445" s="37"/>
      <c r="K445" s="37"/>
      <c r="L445" s="37"/>
    </row>
    <row r="446" spans="1:12" s="8" customFormat="1" ht="12.75">
      <c r="A446" s="12" t="s">
        <v>5</v>
      </c>
      <c r="B446" s="2" t="s">
        <v>6</v>
      </c>
      <c r="C446" s="33">
        <v>729895.3</v>
      </c>
      <c r="D446" s="33">
        <v>4992000</v>
      </c>
      <c r="E446" s="33">
        <v>666889.98</v>
      </c>
      <c r="F446" s="24">
        <f t="shared" si="20"/>
        <v>91.36789619004259</v>
      </c>
      <c r="G446" s="24">
        <f t="shared" si="21"/>
        <v>13.359174278846153</v>
      </c>
      <c r="H446" s="13">
        <f t="shared" si="22"/>
        <v>-63005.320000000065</v>
      </c>
      <c r="J446" s="37"/>
      <c r="K446" s="37"/>
      <c r="L446" s="37"/>
    </row>
    <row r="447" spans="1:12" s="8" customFormat="1" ht="12.75">
      <c r="A447" s="12" t="s">
        <v>7</v>
      </c>
      <c r="B447" s="2" t="s">
        <v>8</v>
      </c>
      <c r="C447" s="33">
        <v>425</v>
      </c>
      <c r="D447" s="33">
        <v>75000</v>
      </c>
      <c r="E447" s="33"/>
      <c r="F447" s="24">
        <f t="shared" si="20"/>
        <v>0</v>
      </c>
      <c r="G447" s="24">
        <f t="shared" si="21"/>
        <v>0</v>
      </c>
      <c r="H447" s="13">
        <f t="shared" si="22"/>
        <v>-425</v>
      </c>
      <c r="J447" s="37"/>
      <c r="K447" s="37"/>
      <c r="L447" s="37"/>
    </row>
    <row r="448" spans="1:12" s="8" customFormat="1" ht="12.75">
      <c r="A448" s="11" t="s">
        <v>278</v>
      </c>
      <c r="B448" s="9" t="s">
        <v>279</v>
      </c>
      <c r="C448" s="32">
        <v>109235941.41</v>
      </c>
      <c r="D448" s="32">
        <v>467888500</v>
      </c>
      <c r="E448" s="32">
        <v>74929260.3</v>
      </c>
      <c r="F448" s="22">
        <f t="shared" si="20"/>
        <v>68.59396214544877</v>
      </c>
      <c r="G448" s="22">
        <f t="shared" si="21"/>
        <v>16.014341087673664</v>
      </c>
      <c r="H448" s="14">
        <f t="shared" si="22"/>
        <v>-34306681.11</v>
      </c>
      <c r="J448" s="37"/>
      <c r="K448" s="37"/>
      <c r="L448" s="37"/>
    </row>
    <row r="449" spans="1:12" s="8" customFormat="1" ht="12.75">
      <c r="A449" s="12" t="s">
        <v>5</v>
      </c>
      <c r="B449" s="2" t="s">
        <v>6</v>
      </c>
      <c r="C449" s="33">
        <v>109235941.41</v>
      </c>
      <c r="D449" s="33">
        <v>467888500</v>
      </c>
      <c r="E449" s="33">
        <v>74929260.3</v>
      </c>
      <c r="F449" s="24">
        <f t="shared" si="20"/>
        <v>68.59396214544877</v>
      </c>
      <c r="G449" s="24">
        <f t="shared" si="21"/>
        <v>16.014341087673664</v>
      </c>
      <c r="H449" s="13">
        <f t="shared" si="22"/>
        <v>-34306681.11</v>
      </c>
      <c r="J449" s="37"/>
      <c r="K449" s="37"/>
      <c r="L449" s="37"/>
    </row>
    <row r="450" spans="1:12" s="8" customFormat="1" ht="12.75">
      <c r="A450" s="11" t="s">
        <v>280</v>
      </c>
      <c r="B450" s="9" t="s">
        <v>281</v>
      </c>
      <c r="C450" s="32">
        <v>4794279.75</v>
      </c>
      <c r="D450" s="32">
        <v>29530300</v>
      </c>
      <c r="E450" s="32">
        <v>4791783.5</v>
      </c>
      <c r="F450" s="22">
        <f t="shared" si="20"/>
        <v>99.94793274213922</v>
      </c>
      <c r="G450" s="22">
        <f t="shared" si="21"/>
        <v>16.226667185907356</v>
      </c>
      <c r="H450" s="14">
        <f t="shared" si="22"/>
        <v>-2496.25</v>
      </c>
      <c r="J450" s="37"/>
      <c r="K450" s="37"/>
      <c r="L450" s="37"/>
    </row>
    <row r="451" spans="1:12" s="8" customFormat="1" ht="12.75">
      <c r="A451" s="12" t="s">
        <v>5</v>
      </c>
      <c r="B451" s="2" t="s">
        <v>6</v>
      </c>
      <c r="C451" s="33">
        <v>4794279.75</v>
      </c>
      <c r="D451" s="33">
        <v>29530300</v>
      </c>
      <c r="E451" s="33">
        <v>4791783.5</v>
      </c>
      <c r="F451" s="24">
        <f t="shared" si="20"/>
        <v>99.94793274213922</v>
      </c>
      <c r="G451" s="24">
        <f t="shared" si="21"/>
        <v>16.226667185907356</v>
      </c>
      <c r="H451" s="13">
        <f t="shared" si="22"/>
        <v>-2496.25</v>
      </c>
      <c r="J451" s="37"/>
      <c r="K451" s="37"/>
      <c r="L451" s="37"/>
    </row>
    <row r="452" spans="1:12" s="8" customFormat="1" ht="12.75">
      <c r="A452" s="11" t="s">
        <v>282</v>
      </c>
      <c r="B452" s="9" t="s">
        <v>283</v>
      </c>
      <c r="C452" s="32">
        <v>2987030.43</v>
      </c>
      <c r="D452" s="32">
        <v>18107800</v>
      </c>
      <c r="E452" s="32">
        <v>2962312.82</v>
      </c>
      <c r="F452" s="22">
        <f t="shared" si="20"/>
        <v>99.17250223661095</v>
      </c>
      <c r="G452" s="22">
        <f t="shared" si="21"/>
        <v>16.35931929886568</v>
      </c>
      <c r="H452" s="14">
        <f t="shared" si="22"/>
        <v>-24717.610000000335</v>
      </c>
      <c r="J452" s="37"/>
      <c r="K452" s="37"/>
      <c r="L452" s="37"/>
    </row>
    <row r="453" spans="1:12" s="8" customFormat="1" ht="12.75">
      <c r="A453" s="12" t="s">
        <v>5</v>
      </c>
      <c r="B453" s="2" t="s">
        <v>6</v>
      </c>
      <c r="C453" s="33">
        <v>2987030.43</v>
      </c>
      <c r="D453" s="33">
        <v>18107800</v>
      </c>
      <c r="E453" s="33">
        <v>2962312.82</v>
      </c>
      <c r="F453" s="24">
        <f t="shared" si="20"/>
        <v>99.17250223661095</v>
      </c>
      <c r="G453" s="24">
        <f t="shared" si="21"/>
        <v>16.35931929886568</v>
      </c>
      <c r="H453" s="13">
        <f t="shared" si="22"/>
        <v>-24717.610000000335</v>
      </c>
      <c r="J453" s="37"/>
      <c r="K453" s="37"/>
      <c r="L453" s="37"/>
    </row>
    <row r="454" spans="1:12" s="8" customFormat="1" ht="12.75">
      <c r="A454" s="11" t="s">
        <v>284</v>
      </c>
      <c r="B454" s="9" t="s">
        <v>285</v>
      </c>
      <c r="C454" s="32">
        <v>3123775.28</v>
      </c>
      <c r="D454" s="32">
        <v>18111000</v>
      </c>
      <c r="E454" s="32">
        <v>2745013.08</v>
      </c>
      <c r="F454" s="22">
        <f t="shared" si="20"/>
        <v>87.87485763060397</v>
      </c>
      <c r="G454" s="22">
        <f t="shared" si="21"/>
        <v>15.15660692396886</v>
      </c>
      <c r="H454" s="14">
        <f t="shared" si="22"/>
        <v>-378762.1999999997</v>
      </c>
      <c r="J454" s="37"/>
      <c r="K454" s="37"/>
      <c r="L454" s="37"/>
    </row>
    <row r="455" spans="1:12" s="8" customFormat="1" ht="12.75">
      <c r="A455" s="12" t="s">
        <v>5</v>
      </c>
      <c r="B455" s="2" t="s">
        <v>6</v>
      </c>
      <c r="C455" s="33">
        <v>3123775.28</v>
      </c>
      <c r="D455" s="33">
        <v>18111000</v>
      </c>
      <c r="E455" s="33">
        <v>2745013.08</v>
      </c>
      <c r="F455" s="24">
        <f t="shared" si="20"/>
        <v>87.87485763060397</v>
      </c>
      <c r="G455" s="24">
        <f t="shared" si="21"/>
        <v>15.15660692396886</v>
      </c>
      <c r="H455" s="13">
        <f t="shared" si="22"/>
        <v>-378762.1999999997</v>
      </c>
      <c r="J455" s="37"/>
      <c r="K455" s="37"/>
      <c r="L455" s="37"/>
    </row>
    <row r="456" spans="1:12" s="8" customFormat="1" ht="12.75">
      <c r="A456" s="11" t="s">
        <v>286</v>
      </c>
      <c r="B456" s="9" t="s">
        <v>287</v>
      </c>
      <c r="C456" s="32">
        <v>2370531.17</v>
      </c>
      <c r="D456" s="32">
        <v>15752800</v>
      </c>
      <c r="E456" s="32">
        <v>2666495.78</v>
      </c>
      <c r="F456" s="22">
        <f t="shared" si="20"/>
        <v>112.48516002428266</v>
      </c>
      <c r="G456" s="22">
        <f t="shared" si="21"/>
        <v>16.927122670255446</v>
      </c>
      <c r="H456" s="14">
        <f t="shared" si="22"/>
        <v>295964.60999999987</v>
      </c>
      <c r="J456" s="37"/>
      <c r="K456" s="37"/>
      <c r="L456" s="37"/>
    </row>
    <row r="457" spans="1:12" s="8" customFormat="1" ht="12.75">
      <c r="A457" s="12" t="s">
        <v>5</v>
      </c>
      <c r="B457" s="2" t="s">
        <v>6</v>
      </c>
      <c r="C457" s="33">
        <v>2370531.17</v>
      </c>
      <c r="D457" s="33">
        <v>15752800</v>
      </c>
      <c r="E457" s="33">
        <v>2666495.78</v>
      </c>
      <c r="F457" s="24">
        <f t="shared" si="20"/>
        <v>112.48516002428266</v>
      </c>
      <c r="G457" s="24">
        <f t="shared" si="21"/>
        <v>16.927122670255446</v>
      </c>
      <c r="H457" s="13">
        <f t="shared" si="22"/>
        <v>295964.60999999987</v>
      </c>
      <c r="J457" s="37"/>
      <c r="K457" s="37"/>
      <c r="L457" s="37"/>
    </row>
    <row r="458" spans="1:12" s="8" customFormat="1" ht="12.75">
      <c r="A458" s="11" t="s">
        <v>288</v>
      </c>
      <c r="B458" s="9" t="s">
        <v>289</v>
      </c>
      <c r="C458" s="32">
        <v>4392865.79</v>
      </c>
      <c r="D458" s="32">
        <v>26513400</v>
      </c>
      <c r="E458" s="32">
        <v>4568617.42</v>
      </c>
      <c r="F458" s="22">
        <f t="shared" si="20"/>
        <v>104.0008422383421</v>
      </c>
      <c r="G458" s="22">
        <f t="shared" si="21"/>
        <v>17.23135252362956</v>
      </c>
      <c r="H458" s="14">
        <f t="shared" si="22"/>
        <v>175751.6299999999</v>
      </c>
      <c r="J458" s="37"/>
      <c r="K458" s="37"/>
      <c r="L458" s="37"/>
    </row>
    <row r="459" spans="1:12" s="8" customFormat="1" ht="12.75">
      <c r="A459" s="12" t="s">
        <v>5</v>
      </c>
      <c r="B459" s="2" t="s">
        <v>6</v>
      </c>
      <c r="C459" s="33">
        <v>4392865.79</v>
      </c>
      <c r="D459" s="33">
        <v>26513400</v>
      </c>
      <c r="E459" s="33">
        <v>4568617.42</v>
      </c>
      <c r="F459" s="24">
        <f t="shared" si="20"/>
        <v>104.0008422383421</v>
      </c>
      <c r="G459" s="24">
        <f t="shared" si="21"/>
        <v>17.23135252362956</v>
      </c>
      <c r="H459" s="13">
        <f t="shared" si="22"/>
        <v>175751.6299999999</v>
      </c>
      <c r="J459" s="37"/>
      <c r="K459" s="37"/>
      <c r="L459" s="37"/>
    </row>
    <row r="460" spans="1:12" s="8" customFormat="1" ht="12.75">
      <c r="A460" s="11" t="s">
        <v>290</v>
      </c>
      <c r="B460" s="9" t="s">
        <v>291</v>
      </c>
      <c r="C460" s="32">
        <v>172850</v>
      </c>
      <c r="D460" s="32">
        <v>1124000</v>
      </c>
      <c r="E460" s="32">
        <v>173000</v>
      </c>
      <c r="F460" s="22">
        <f t="shared" si="20"/>
        <v>100.08678044547294</v>
      </c>
      <c r="G460" s="22">
        <f t="shared" si="21"/>
        <v>15.391459074733097</v>
      </c>
      <c r="H460" s="14">
        <f t="shared" si="22"/>
        <v>150</v>
      </c>
      <c r="J460" s="37"/>
      <c r="K460" s="37"/>
      <c r="L460" s="37"/>
    </row>
    <row r="461" spans="1:12" s="8" customFormat="1" ht="12.75">
      <c r="A461" s="12" t="s">
        <v>5</v>
      </c>
      <c r="B461" s="2" t="s">
        <v>6</v>
      </c>
      <c r="C461" s="33">
        <v>172850</v>
      </c>
      <c r="D461" s="33">
        <v>1124000</v>
      </c>
      <c r="E461" s="33">
        <v>173000</v>
      </c>
      <c r="F461" s="24">
        <f t="shared" si="20"/>
        <v>100.08678044547294</v>
      </c>
      <c r="G461" s="24">
        <f t="shared" si="21"/>
        <v>15.391459074733097</v>
      </c>
      <c r="H461" s="13">
        <f t="shared" si="22"/>
        <v>150</v>
      </c>
      <c r="J461" s="37"/>
      <c r="K461" s="37"/>
      <c r="L461" s="37"/>
    </row>
    <row r="462" spans="1:12" s="8" customFormat="1" ht="12.75">
      <c r="A462" s="11" t="s">
        <v>292</v>
      </c>
      <c r="B462" s="9" t="s">
        <v>293</v>
      </c>
      <c r="C462" s="32">
        <v>269153.15</v>
      </c>
      <c r="D462" s="32">
        <v>1874000</v>
      </c>
      <c r="E462" s="32">
        <v>247454.42</v>
      </c>
      <c r="F462" s="22">
        <f t="shared" si="20"/>
        <v>91.93814748220484</v>
      </c>
      <c r="G462" s="22">
        <f t="shared" si="21"/>
        <v>13.204611526147279</v>
      </c>
      <c r="H462" s="14">
        <f t="shared" si="22"/>
        <v>-21698.73000000001</v>
      </c>
      <c r="J462" s="37"/>
      <c r="K462" s="37"/>
      <c r="L462" s="37"/>
    </row>
    <row r="463" spans="1:12" s="8" customFormat="1" ht="12.75">
      <c r="A463" s="12" t="s">
        <v>5</v>
      </c>
      <c r="B463" s="2" t="s">
        <v>6</v>
      </c>
      <c r="C463" s="33">
        <v>269153.15</v>
      </c>
      <c r="D463" s="33">
        <v>1874000</v>
      </c>
      <c r="E463" s="33">
        <v>247454.42</v>
      </c>
      <c r="F463" s="24">
        <f t="shared" si="20"/>
        <v>91.93814748220484</v>
      </c>
      <c r="G463" s="24">
        <f t="shared" si="21"/>
        <v>13.204611526147279</v>
      </c>
      <c r="H463" s="13">
        <f t="shared" si="22"/>
        <v>-21698.73000000001</v>
      </c>
      <c r="J463" s="37"/>
      <c r="K463" s="37"/>
      <c r="L463" s="37"/>
    </row>
    <row r="464" spans="1:12" s="8" customFormat="1" ht="12.75">
      <c r="A464" s="11" t="s">
        <v>294</v>
      </c>
      <c r="B464" s="9" t="s">
        <v>295</v>
      </c>
      <c r="C464" s="32">
        <v>3830246.94</v>
      </c>
      <c r="D464" s="32">
        <v>21708000</v>
      </c>
      <c r="E464" s="32">
        <v>3594955.6</v>
      </c>
      <c r="F464" s="22">
        <f t="shared" si="20"/>
        <v>93.85701904640122</v>
      </c>
      <c r="G464" s="22">
        <f t="shared" si="21"/>
        <v>16.56051041090842</v>
      </c>
      <c r="H464" s="14">
        <f t="shared" si="22"/>
        <v>-235291.33999999985</v>
      </c>
      <c r="J464" s="37"/>
      <c r="K464" s="37"/>
      <c r="L464" s="37"/>
    </row>
    <row r="465" spans="1:12" s="8" customFormat="1" ht="12.75">
      <c r="A465" s="12" t="s">
        <v>5</v>
      </c>
      <c r="B465" s="2" t="s">
        <v>6</v>
      </c>
      <c r="C465" s="33">
        <v>3830246.94</v>
      </c>
      <c r="D465" s="33">
        <v>21708000</v>
      </c>
      <c r="E465" s="33">
        <v>3594955.6</v>
      </c>
      <c r="F465" s="24">
        <f t="shared" si="20"/>
        <v>93.85701904640122</v>
      </c>
      <c r="G465" s="24">
        <f t="shared" si="21"/>
        <v>16.56051041090842</v>
      </c>
      <c r="H465" s="13">
        <f t="shared" si="22"/>
        <v>-235291.33999999985</v>
      </c>
      <c r="J465" s="37"/>
      <c r="K465" s="37"/>
      <c r="L465" s="37"/>
    </row>
    <row r="466" spans="1:12" s="8" customFormat="1" ht="12.75">
      <c r="A466" s="11" t="s">
        <v>296</v>
      </c>
      <c r="B466" s="9" t="s">
        <v>297</v>
      </c>
      <c r="C466" s="32">
        <v>50114397.79</v>
      </c>
      <c r="D466" s="32">
        <v>245933200</v>
      </c>
      <c r="E466" s="32">
        <v>42819298.48</v>
      </c>
      <c r="F466" s="22">
        <f t="shared" si="20"/>
        <v>85.44310690797985</v>
      </c>
      <c r="G466" s="22">
        <f t="shared" si="21"/>
        <v>17.41094674488845</v>
      </c>
      <c r="H466" s="14">
        <f t="shared" si="22"/>
        <v>-7295099.310000002</v>
      </c>
      <c r="J466" s="37"/>
      <c r="K466" s="37"/>
      <c r="L466" s="37"/>
    </row>
    <row r="467" spans="1:12" s="8" customFormat="1" ht="12.75">
      <c r="A467" s="12" t="s">
        <v>5</v>
      </c>
      <c r="B467" s="2" t="s">
        <v>6</v>
      </c>
      <c r="C467" s="33">
        <v>50114397.79</v>
      </c>
      <c r="D467" s="33">
        <v>245850200</v>
      </c>
      <c r="E467" s="33">
        <v>42819298.48</v>
      </c>
      <c r="F467" s="24">
        <f t="shared" si="20"/>
        <v>85.44310690797985</v>
      </c>
      <c r="G467" s="24">
        <f t="shared" si="21"/>
        <v>17.416824749379906</v>
      </c>
      <c r="H467" s="13">
        <f t="shared" si="22"/>
        <v>-7295099.310000002</v>
      </c>
      <c r="J467" s="37"/>
      <c r="K467" s="37"/>
      <c r="L467" s="37"/>
    </row>
    <row r="468" spans="1:12" s="8" customFormat="1" ht="12.75">
      <c r="A468" s="12" t="s">
        <v>7</v>
      </c>
      <c r="B468" s="2" t="s">
        <v>8</v>
      </c>
      <c r="C468" s="33"/>
      <c r="D468" s="33">
        <v>83000</v>
      </c>
      <c r="E468" s="33"/>
      <c r="F468" s="24" t="str">
        <f t="shared" si="20"/>
        <v>x</v>
      </c>
      <c r="G468" s="24">
        <f t="shared" si="21"/>
        <v>0</v>
      </c>
      <c r="H468" s="13">
        <f t="shared" si="22"/>
        <v>0</v>
      </c>
      <c r="J468" s="37"/>
      <c r="K468" s="37"/>
      <c r="L468" s="37"/>
    </row>
    <row r="469" spans="1:12" s="8" customFormat="1" ht="12.75">
      <c r="A469" s="11" t="s">
        <v>298</v>
      </c>
      <c r="B469" s="9" t="s">
        <v>299</v>
      </c>
      <c r="C469" s="32">
        <v>14436596.55</v>
      </c>
      <c r="D469" s="32">
        <v>81066000</v>
      </c>
      <c r="E469" s="32">
        <v>13158999.08</v>
      </c>
      <c r="F469" s="22">
        <f t="shared" si="20"/>
        <v>91.15028624942767</v>
      </c>
      <c r="G469" s="22">
        <f t="shared" si="21"/>
        <v>16.232451434633507</v>
      </c>
      <c r="H469" s="14">
        <f t="shared" si="22"/>
        <v>-1277597.4700000007</v>
      </c>
      <c r="J469" s="37"/>
      <c r="K469" s="37"/>
      <c r="L469" s="37"/>
    </row>
    <row r="470" spans="1:12" s="8" customFormat="1" ht="12.75">
      <c r="A470" s="12" t="s">
        <v>5</v>
      </c>
      <c r="B470" s="2" t="s">
        <v>6</v>
      </c>
      <c r="C470" s="33">
        <v>14436596.55</v>
      </c>
      <c r="D470" s="33">
        <v>81066000</v>
      </c>
      <c r="E470" s="33">
        <v>13158999.08</v>
      </c>
      <c r="F470" s="24">
        <f t="shared" si="20"/>
        <v>91.15028624942767</v>
      </c>
      <c r="G470" s="24">
        <f t="shared" si="21"/>
        <v>16.232451434633507</v>
      </c>
      <c r="H470" s="13">
        <f t="shared" si="22"/>
        <v>-1277597.4700000007</v>
      </c>
      <c r="J470" s="37"/>
      <c r="K470" s="37"/>
      <c r="L470" s="37"/>
    </row>
    <row r="471" spans="1:12" s="8" customFormat="1" ht="12.75">
      <c r="A471" s="11" t="s">
        <v>300</v>
      </c>
      <c r="B471" s="9" t="s">
        <v>301</v>
      </c>
      <c r="C471" s="32">
        <v>13758878.36</v>
      </c>
      <c r="D471" s="32">
        <v>78379000</v>
      </c>
      <c r="E471" s="32">
        <v>13193515.16</v>
      </c>
      <c r="F471" s="22">
        <f t="shared" si="20"/>
        <v>95.89092086427895</v>
      </c>
      <c r="G471" s="22">
        <f t="shared" si="21"/>
        <v>16.83297204608377</v>
      </c>
      <c r="H471" s="14">
        <f t="shared" si="22"/>
        <v>-565363.1999999993</v>
      </c>
      <c r="J471" s="37"/>
      <c r="K471" s="37"/>
      <c r="L471" s="37"/>
    </row>
    <row r="472" spans="1:12" s="8" customFormat="1" ht="12.75">
      <c r="A472" s="12" t="s">
        <v>5</v>
      </c>
      <c r="B472" s="2" t="s">
        <v>6</v>
      </c>
      <c r="C472" s="33">
        <v>13758878.36</v>
      </c>
      <c r="D472" s="33">
        <v>78379000</v>
      </c>
      <c r="E472" s="33">
        <v>13193515.16</v>
      </c>
      <c r="F472" s="24">
        <f t="shared" si="20"/>
        <v>95.89092086427895</v>
      </c>
      <c r="G472" s="24">
        <f t="shared" si="21"/>
        <v>16.83297204608377</v>
      </c>
      <c r="H472" s="13">
        <f t="shared" si="22"/>
        <v>-565363.1999999993</v>
      </c>
      <c r="J472" s="37"/>
      <c r="K472" s="37"/>
      <c r="L472" s="37"/>
    </row>
    <row r="473" spans="1:12" s="8" customFormat="1" ht="12.75">
      <c r="A473" s="11" t="s">
        <v>302</v>
      </c>
      <c r="B473" s="9" t="s">
        <v>303</v>
      </c>
      <c r="C473" s="32">
        <v>113168811.74</v>
      </c>
      <c r="D473" s="32">
        <v>583554750</v>
      </c>
      <c r="E473" s="32">
        <v>121083837.62</v>
      </c>
      <c r="F473" s="22">
        <f t="shared" si="20"/>
        <v>106.99399928151973</v>
      </c>
      <c r="G473" s="22">
        <f t="shared" si="21"/>
        <v>20.74935344455683</v>
      </c>
      <c r="H473" s="14">
        <f t="shared" si="22"/>
        <v>7915025.88000001</v>
      </c>
      <c r="J473" s="37"/>
      <c r="K473" s="37"/>
      <c r="L473" s="37"/>
    </row>
    <row r="474" spans="1:12" s="8" customFormat="1" ht="12.75">
      <c r="A474" s="12" t="s">
        <v>5</v>
      </c>
      <c r="B474" s="2" t="s">
        <v>6</v>
      </c>
      <c r="C474" s="33">
        <v>113168811.74</v>
      </c>
      <c r="D474" s="33">
        <v>583384750</v>
      </c>
      <c r="E474" s="33">
        <v>121063810.94</v>
      </c>
      <c r="F474" s="24">
        <f t="shared" si="20"/>
        <v>106.97630299250503</v>
      </c>
      <c r="G474" s="24">
        <f t="shared" si="21"/>
        <v>20.751967023478073</v>
      </c>
      <c r="H474" s="13">
        <f t="shared" si="22"/>
        <v>7894999.200000003</v>
      </c>
      <c r="J474" s="37"/>
      <c r="K474" s="37"/>
      <c r="L474" s="37"/>
    </row>
    <row r="475" spans="1:12" s="8" customFormat="1" ht="12.75">
      <c r="A475" s="12" t="s">
        <v>7</v>
      </c>
      <c r="B475" s="2" t="s">
        <v>8</v>
      </c>
      <c r="C475" s="33"/>
      <c r="D475" s="33">
        <v>170000</v>
      </c>
      <c r="E475" s="33">
        <v>20026.68</v>
      </c>
      <c r="F475" s="24" t="str">
        <f t="shared" si="20"/>
        <v>x</v>
      </c>
      <c r="G475" s="24">
        <f t="shared" si="21"/>
        <v>11.7804</v>
      </c>
      <c r="H475" s="13">
        <f t="shared" si="22"/>
        <v>20026.68</v>
      </c>
      <c r="J475" s="37"/>
      <c r="K475" s="37"/>
      <c r="L475" s="37"/>
    </row>
    <row r="476" spans="1:12" s="8" customFormat="1" ht="12.75">
      <c r="A476" s="11" t="s">
        <v>304</v>
      </c>
      <c r="B476" s="9" t="s">
        <v>305</v>
      </c>
      <c r="C476" s="32">
        <v>27968788.21</v>
      </c>
      <c r="D476" s="32">
        <v>156700300</v>
      </c>
      <c r="E476" s="32">
        <v>25963564.78</v>
      </c>
      <c r="F476" s="22">
        <f t="shared" si="20"/>
        <v>92.83049585507945</v>
      </c>
      <c r="G476" s="22">
        <f t="shared" si="21"/>
        <v>16.56893112521163</v>
      </c>
      <c r="H476" s="14">
        <f t="shared" si="22"/>
        <v>-2005223.4299999997</v>
      </c>
      <c r="J476" s="37"/>
      <c r="K476" s="37"/>
      <c r="L476" s="37"/>
    </row>
    <row r="477" spans="1:12" s="8" customFormat="1" ht="12.75">
      <c r="A477" s="12" t="s">
        <v>5</v>
      </c>
      <c r="B477" s="2" t="s">
        <v>6</v>
      </c>
      <c r="C477" s="33">
        <v>27968788.21</v>
      </c>
      <c r="D477" s="33">
        <v>156700300</v>
      </c>
      <c r="E477" s="33">
        <v>25963564.78</v>
      </c>
      <c r="F477" s="24">
        <f t="shared" si="20"/>
        <v>92.83049585507945</v>
      </c>
      <c r="G477" s="24">
        <f t="shared" si="21"/>
        <v>16.56893112521163</v>
      </c>
      <c r="H477" s="13">
        <f t="shared" si="22"/>
        <v>-2005223.4299999997</v>
      </c>
      <c r="J477" s="37"/>
      <c r="K477" s="37"/>
      <c r="L477" s="37"/>
    </row>
    <row r="478" spans="1:12" s="8" customFormat="1" ht="12.75">
      <c r="A478" s="11" t="s">
        <v>306</v>
      </c>
      <c r="B478" s="9" t="s">
        <v>307</v>
      </c>
      <c r="C478" s="32">
        <v>33224016.97</v>
      </c>
      <c r="D478" s="32">
        <v>185044500</v>
      </c>
      <c r="E478" s="32">
        <v>31127910.22</v>
      </c>
      <c r="F478" s="22">
        <f t="shared" si="20"/>
        <v>93.69098940717282</v>
      </c>
      <c r="G478" s="22">
        <f t="shared" si="21"/>
        <v>16.821851079064764</v>
      </c>
      <c r="H478" s="14">
        <f t="shared" si="22"/>
        <v>-2096106.75</v>
      </c>
      <c r="J478" s="37"/>
      <c r="K478" s="37"/>
      <c r="L478" s="37"/>
    </row>
    <row r="479" spans="1:12" s="8" customFormat="1" ht="12.75">
      <c r="A479" s="12" t="s">
        <v>5</v>
      </c>
      <c r="B479" s="2" t="s">
        <v>6</v>
      </c>
      <c r="C479" s="33">
        <v>33218209.97</v>
      </c>
      <c r="D479" s="33">
        <v>185010500</v>
      </c>
      <c r="E479" s="33">
        <v>31124021.22</v>
      </c>
      <c r="F479" s="24">
        <f t="shared" si="20"/>
        <v>93.69566044681125</v>
      </c>
      <c r="G479" s="24">
        <f t="shared" si="21"/>
        <v>16.822840444191005</v>
      </c>
      <c r="H479" s="13">
        <f t="shared" si="22"/>
        <v>-2094188.75</v>
      </c>
      <c r="J479" s="37"/>
      <c r="K479" s="37"/>
      <c r="L479" s="37"/>
    </row>
    <row r="480" spans="1:12" s="8" customFormat="1" ht="12.75">
      <c r="A480" s="12" t="s">
        <v>7</v>
      </c>
      <c r="B480" s="2" t="s">
        <v>8</v>
      </c>
      <c r="C480" s="33">
        <v>5807</v>
      </c>
      <c r="D480" s="33">
        <v>34000</v>
      </c>
      <c r="E480" s="33">
        <v>3889</v>
      </c>
      <c r="F480" s="24">
        <f aca="true" t="shared" si="23" ref="F480:F507">IF(C480=0,"x",E480/C480*100)</f>
        <v>66.97089719304287</v>
      </c>
      <c r="G480" s="24">
        <f t="shared" si="21"/>
        <v>11.438235294117648</v>
      </c>
      <c r="H480" s="13">
        <f aca="true" t="shared" si="24" ref="H480:H507">+E480-C480</f>
        <v>-1918</v>
      </c>
      <c r="J480" s="37"/>
      <c r="K480" s="37"/>
      <c r="L480" s="37"/>
    </row>
    <row r="481" spans="1:12" s="8" customFormat="1" ht="12.75">
      <c r="A481" s="11" t="s">
        <v>308</v>
      </c>
      <c r="B481" s="9" t="s">
        <v>309</v>
      </c>
      <c r="C481" s="32">
        <v>3418625.77</v>
      </c>
      <c r="D481" s="32">
        <v>20195750</v>
      </c>
      <c r="E481" s="32">
        <v>3378147.7</v>
      </c>
      <c r="F481" s="22">
        <f t="shared" si="23"/>
        <v>98.8159549268243</v>
      </c>
      <c r="G481" s="22">
        <f aca="true" t="shared" si="25" ref="G481:G503">IF(D481=0,"x",E481/D481*100)</f>
        <v>16.72702276469059</v>
      </c>
      <c r="H481" s="14">
        <f t="shared" si="24"/>
        <v>-40478.06999999983</v>
      </c>
      <c r="J481" s="37"/>
      <c r="K481" s="37"/>
      <c r="L481" s="37"/>
    </row>
    <row r="482" spans="1:12" s="8" customFormat="1" ht="12.75">
      <c r="A482" s="12" t="s">
        <v>5</v>
      </c>
      <c r="B482" s="2" t="s">
        <v>6</v>
      </c>
      <c r="C482" s="33">
        <v>3418625.77</v>
      </c>
      <c r="D482" s="33">
        <v>20195750</v>
      </c>
      <c r="E482" s="33">
        <v>3378147.7</v>
      </c>
      <c r="F482" s="24">
        <f t="shared" si="23"/>
        <v>98.8159549268243</v>
      </c>
      <c r="G482" s="24">
        <f t="shared" si="25"/>
        <v>16.72702276469059</v>
      </c>
      <c r="H482" s="13">
        <f t="shared" si="24"/>
        <v>-40478.06999999983</v>
      </c>
      <c r="J482" s="37"/>
      <c r="K482" s="37"/>
      <c r="L482" s="37"/>
    </row>
    <row r="483" spans="1:15" s="8" customFormat="1" ht="12.75">
      <c r="A483" s="10" t="s">
        <v>310</v>
      </c>
      <c r="B483" s="7" t="s">
        <v>311</v>
      </c>
      <c r="C483" s="32">
        <v>1414594.66</v>
      </c>
      <c r="D483" s="32">
        <v>9940253</v>
      </c>
      <c r="E483" s="32">
        <v>1434764.54</v>
      </c>
      <c r="F483" s="22">
        <f t="shared" si="23"/>
        <v>101.42584166124308</v>
      </c>
      <c r="G483" s="22">
        <f t="shared" si="25"/>
        <v>14.433883523890186</v>
      </c>
      <c r="H483" s="14">
        <f t="shared" si="24"/>
        <v>20169.88000000012</v>
      </c>
      <c r="J483" s="37"/>
      <c r="K483" s="37"/>
      <c r="L483" s="37"/>
      <c r="M483" s="21"/>
      <c r="N483" s="21"/>
      <c r="O483" s="21"/>
    </row>
    <row r="484" spans="1:12" s="8" customFormat="1" ht="12.75">
      <c r="A484" s="11" t="s">
        <v>312</v>
      </c>
      <c r="B484" s="9" t="s">
        <v>313</v>
      </c>
      <c r="C484" s="32">
        <v>1414594.66</v>
      </c>
      <c r="D484" s="32">
        <v>9940253</v>
      </c>
      <c r="E484" s="32">
        <v>1434764.54</v>
      </c>
      <c r="F484" s="22">
        <f t="shared" si="23"/>
        <v>101.42584166124308</v>
      </c>
      <c r="G484" s="22">
        <f t="shared" si="25"/>
        <v>14.433883523890186</v>
      </c>
      <c r="H484" s="14">
        <f t="shared" si="24"/>
        <v>20169.88000000012</v>
      </c>
      <c r="J484" s="37"/>
      <c r="K484" s="37"/>
      <c r="L484" s="37"/>
    </row>
    <row r="485" spans="1:12" s="8" customFormat="1" ht="12.75">
      <c r="A485" s="12" t="s">
        <v>5</v>
      </c>
      <c r="B485" s="2" t="s">
        <v>6</v>
      </c>
      <c r="C485" s="33">
        <v>1414594.66</v>
      </c>
      <c r="D485" s="33">
        <v>9735253</v>
      </c>
      <c r="E485" s="33">
        <v>1434764.54</v>
      </c>
      <c r="F485" s="24">
        <f t="shared" si="23"/>
        <v>101.42584166124308</v>
      </c>
      <c r="G485" s="24">
        <f t="shared" si="25"/>
        <v>14.737824892686405</v>
      </c>
      <c r="H485" s="13">
        <f t="shared" si="24"/>
        <v>20169.88000000012</v>
      </c>
      <c r="J485" s="37"/>
      <c r="K485" s="37"/>
      <c r="L485" s="37"/>
    </row>
    <row r="486" spans="1:12" s="8" customFormat="1" ht="12.75">
      <c r="A486" s="12" t="s">
        <v>7</v>
      </c>
      <c r="B486" s="2" t="s">
        <v>8</v>
      </c>
      <c r="C486" s="33"/>
      <c r="D486" s="33">
        <v>205000</v>
      </c>
      <c r="E486" s="33"/>
      <c r="F486" s="24" t="str">
        <f t="shared" si="23"/>
        <v>x</v>
      </c>
      <c r="G486" s="24">
        <f t="shared" si="25"/>
        <v>0</v>
      </c>
      <c r="H486" s="13">
        <f t="shared" si="24"/>
        <v>0</v>
      </c>
      <c r="J486" s="37"/>
      <c r="K486" s="37"/>
      <c r="L486" s="37"/>
    </row>
    <row r="487" spans="1:15" s="8" customFormat="1" ht="12.75">
      <c r="A487" s="10" t="s">
        <v>314</v>
      </c>
      <c r="B487" s="7" t="s">
        <v>315</v>
      </c>
      <c r="C487" s="32">
        <v>780394.27</v>
      </c>
      <c r="D487" s="32">
        <v>4996000</v>
      </c>
      <c r="E487" s="32">
        <v>698716.53</v>
      </c>
      <c r="F487" s="22">
        <f t="shared" si="23"/>
        <v>89.5337852749739</v>
      </c>
      <c r="G487" s="22">
        <f t="shared" si="25"/>
        <v>13.98551901521217</v>
      </c>
      <c r="H487" s="14">
        <f t="shared" si="24"/>
        <v>-81677.73999999999</v>
      </c>
      <c r="J487" s="37"/>
      <c r="K487" s="37"/>
      <c r="L487" s="37"/>
      <c r="M487" s="21"/>
      <c r="N487" s="21"/>
      <c r="O487" s="21"/>
    </row>
    <row r="488" spans="1:12" s="8" customFormat="1" ht="12.75">
      <c r="A488" s="11" t="s">
        <v>316</v>
      </c>
      <c r="B488" s="9" t="s">
        <v>317</v>
      </c>
      <c r="C488" s="32">
        <v>780394.27</v>
      </c>
      <c r="D488" s="32">
        <v>4996000</v>
      </c>
      <c r="E488" s="32">
        <v>698716.53</v>
      </c>
      <c r="F488" s="22">
        <f t="shared" si="23"/>
        <v>89.5337852749739</v>
      </c>
      <c r="G488" s="22">
        <f t="shared" si="25"/>
        <v>13.98551901521217</v>
      </c>
      <c r="H488" s="14">
        <f t="shared" si="24"/>
        <v>-81677.73999999999</v>
      </c>
      <c r="J488" s="37"/>
      <c r="K488" s="37"/>
      <c r="L488" s="37"/>
    </row>
    <row r="489" spans="1:12" s="8" customFormat="1" ht="12.75">
      <c r="A489" s="12" t="s">
        <v>5</v>
      </c>
      <c r="B489" s="2" t="s">
        <v>6</v>
      </c>
      <c r="C489" s="33">
        <v>784062.27</v>
      </c>
      <c r="D489" s="33">
        <v>4837500</v>
      </c>
      <c r="E489" s="33">
        <v>698716.53</v>
      </c>
      <c r="F489" s="24">
        <f t="shared" si="23"/>
        <v>89.11492833343453</v>
      </c>
      <c r="G489" s="24">
        <f t="shared" si="25"/>
        <v>14.443752558139536</v>
      </c>
      <c r="H489" s="13">
        <f t="shared" si="24"/>
        <v>-85345.73999999999</v>
      </c>
      <c r="J489" s="37"/>
      <c r="K489" s="37"/>
      <c r="L489" s="37"/>
    </row>
    <row r="490" spans="1:12" s="8" customFormat="1" ht="12.75">
      <c r="A490" s="12" t="s">
        <v>7</v>
      </c>
      <c r="B490" s="2" t="s">
        <v>8</v>
      </c>
      <c r="C490" s="33">
        <v>-3668</v>
      </c>
      <c r="D490" s="33">
        <v>158500</v>
      </c>
      <c r="E490" s="33"/>
      <c r="F490" s="24">
        <f t="shared" si="23"/>
        <v>0</v>
      </c>
      <c r="G490" s="24">
        <f t="shared" si="25"/>
        <v>0</v>
      </c>
      <c r="H490" s="13">
        <f t="shared" si="24"/>
        <v>3668</v>
      </c>
      <c r="J490" s="37"/>
      <c r="K490" s="37"/>
      <c r="L490" s="37"/>
    </row>
    <row r="491" spans="1:15" s="8" customFormat="1" ht="12.75">
      <c r="A491" s="10" t="s">
        <v>318</v>
      </c>
      <c r="B491" s="7" t="s">
        <v>319</v>
      </c>
      <c r="C491" s="32">
        <v>336387.25</v>
      </c>
      <c r="D491" s="32">
        <v>3302308</v>
      </c>
      <c r="E491" s="32">
        <v>510745.8</v>
      </c>
      <c r="F491" s="22">
        <f t="shared" si="23"/>
        <v>151.83268688096828</v>
      </c>
      <c r="G491" s="22">
        <f t="shared" si="25"/>
        <v>15.466328398199078</v>
      </c>
      <c r="H491" s="14">
        <f t="shared" si="24"/>
        <v>174358.55</v>
      </c>
      <c r="J491" s="37"/>
      <c r="K491" s="37"/>
      <c r="L491" s="37"/>
      <c r="M491" s="21"/>
      <c r="N491" s="21"/>
      <c r="O491" s="21"/>
    </row>
    <row r="492" spans="1:12" s="8" customFormat="1" ht="12.75">
      <c r="A492" s="11" t="s">
        <v>320</v>
      </c>
      <c r="B492" s="9" t="s">
        <v>321</v>
      </c>
      <c r="C492" s="32">
        <v>336387.25</v>
      </c>
      <c r="D492" s="32">
        <v>3302308</v>
      </c>
      <c r="E492" s="32">
        <v>510745.8</v>
      </c>
      <c r="F492" s="22">
        <f t="shared" si="23"/>
        <v>151.83268688096828</v>
      </c>
      <c r="G492" s="22">
        <f t="shared" si="25"/>
        <v>15.466328398199078</v>
      </c>
      <c r="H492" s="14">
        <f t="shared" si="24"/>
        <v>174358.55</v>
      </c>
      <c r="J492" s="37"/>
      <c r="K492" s="37"/>
      <c r="L492" s="37"/>
    </row>
    <row r="493" spans="1:12" s="8" customFormat="1" ht="12.75">
      <c r="A493" s="12" t="s">
        <v>5</v>
      </c>
      <c r="B493" s="2" t="s">
        <v>6</v>
      </c>
      <c r="C493" s="33">
        <v>336387.25</v>
      </c>
      <c r="D493" s="33">
        <v>3265308</v>
      </c>
      <c r="E493" s="33">
        <v>510745.8</v>
      </c>
      <c r="F493" s="24">
        <f t="shared" si="23"/>
        <v>151.83268688096828</v>
      </c>
      <c r="G493" s="24">
        <f t="shared" si="25"/>
        <v>15.641581131090849</v>
      </c>
      <c r="H493" s="13">
        <f t="shared" si="24"/>
        <v>174358.55</v>
      </c>
      <c r="J493" s="37"/>
      <c r="K493" s="37"/>
      <c r="L493" s="37"/>
    </row>
    <row r="494" spans="1:12" s="8" customFormat="1" ht="12.75">
      <c r="A494" s="12" t="s">
        <v>7</v>
      </c>
      <c r="B494" s="2" t="s">
        <v>8</v>
      </c>
      <c r="C494" s="33"/>
      <c r="D494" s="33">
        <v>37000</v>
      </c>
      <c r="E494" s="33"/>
      <c r="F494" s="24" t="str">
        <f t="shared" si="23"/>
        <v>x</v>
      </c>
      <c r="G494" s="24">
        <f t="shared" si="25"/>
        <v>0</v>
      </c>
      <c r="H494" s="13">
        <f t="shared" si="24"/>
        <v>0</v>
      </c>
      <c r="J494" s="37"/>
      <c r="K494" s="37"/>
      <c r="L494" s="37"/>
    </row>
    <row r="495" spans="1:15" s="8" customFormat="1" ht="12.75">
      <c r="A495" s="10" t="s">
        <v>322</v>
      </c>
      <c r="B495" s="7" t="s">
        <v>323</v>
      </c>
      <c r="C495" s="32">
        <v>486709.87</v>
      </c>
      <c r="D495" s="32">
        <v>3379000</v>
      </c>
      <c r="E495" s="32">
        <v>443920.95</v>
      </c>
      <c r="F495" s="22">
        <f t="shared" si="23"/>
        <v>91.20853661751302</v>
      </c>
      <c r="G495" s="22">
        <f t="shared" si="25"/>
        <v>13.137642793725954</v>
      </c>
      <c r="H495" s="14">
        <f t="shared" si="24"/>
        <v>-42788.919999999984</v>
      </c>
      <c r="J495" s="37"/>
      <c r="K495" s="37"/>
      <c r="L495" s="37"/>
      <c r="M495" s="21"/>
      <c r="N495" s="21"/>
      <c r="O495" s="21"/>
    </row>
    <row r="496" spans="1:12" s="8" customFormat="1" ht="12.75">
      <c r="A496" s="11" t="s">
        <v>324</v>
      </c>
      <c r="B496" s="9" t="s">
        <v>325</v>
      </c>
      <c r="C496" s="32">
        <v>486709.87</v>
      </c>
      <c r="D496" s="32">
        <v>3379000</v>
      </c>
      <c r="E496" s="32">
        <v>443920.95</v>
      </c>
      <c r="F496" s="22">
        <f t="shared" si="23"/>
        <v>91.20853661751302</v>
      </c>
      <c r="G496" s="22">
        <f t="shared" si="25"/>
        <v>13.137642793725954</v>
      </c>
      <c r="H496" s="14">
        <f t="shared" si="24"/>
        <v>-42788.919999999984</v>
      </c>
      <c r="J496" s="37"/>
      <c r="K496" s="37"/>
      <c r="L496" s="37"/>
    </row>
    <row r="497" spans="1:12" s="8" customFormat="1" ht="12.75">
      <c r="A497" s="12" t="s">
        <v>5</v>
      </c>
      <c r="B497" s="2" t="s">
        <v>6</v>
      </c>
      <c r="C497" s="33">
        <v>437709.87</v>
      </c>
      <c r="D497" s="33">
        <v>3330000</v>
      </c>
      <c r="E497" s="33">
        <v>443920.95</v>
      </c>
      <c r="F497" s="24">
        <f t="shared" si="23"/>
        <v>101.41899473274387</v>
      </c>
      <c r="G497" s="24">
        <f t="shared" si="25"/>
        <v>13.33095945945946</v>
      </c>
      <c r="H497" s="13">
        <f t="shared" si="24"/>
        <v>6211.080000000016</v>
      </c>
      <c r="J497" s="37"/>
      <c r="K497" s="37"/>
      <c r="L497" s="37"/>
    </row>
    <row r="498" spans="1:12" s="8" customFormat="1" ht="12.75">
      <c r="A498" s="12" t="s">
        <v>7</v>
      </c>
      <c r="B498" s="2" t="s">
        <v>8</v>
      </c>
      <c r="C498" s="33">
        <v>49000</v>
      </c>
      <c r="D498" s="33">
        <v>49000</v>
      </c>
      <c r="E498" s="33"/>
      <c r="F498" s="24">
        <f t="shared" si="23"/>
        <v>0</v>
      </c>
      <c r="G498" s="24">
        <f t="shared" si="25"/>
        <v>0</v>
      </c>
      <c r="H498" s="13">
        <f t="shared" si="24"/>
        <v>-49000</v>
      </c>
      <c r="J498" s="37"/>
      <c r="K498" s="37"/>
      <c r="L498" s="37"/>
    </row>
    <row r="499" spans="1:15" s="8" customFormat="1" ht="12.75">
      <c r="A499" s="10" t="s">
        <v>326</v>
      </c>
      <c r="B499" s="7" t="s">
        <v>327</v>
      </c>
      <c r="C499" s="32">
        <v>13346417</v>
      </c>
      <c r="D499" s="32">
        <v>102011876</v>
      </c>
      <c r="E499" s="32">
        <v>14186088.54</v>
      </c>
      <c r="F499" s="22">
        <f t="shared" si="23"/>
        <v>106.29136299277926</v>
      </c>
      <c r="G499" s="22">
        <f t="shared" si="25"/>
        <v>13.906310810321731</v>
      </c>
      <c r="H499" s="14">
        <f t="shared" si="24"/>
        <v>839671.5399999991</v>
      </c>
      <c r="J499" s="37"/>
      <c r="K499" s="37"/>
      <c r="L499" s="37"/>
      <c r="M499" s="21"/>
      <c r="N499" s="21"/>
      <c r="O499" s="21"/>
    </row>
    <row r="500" spans="1:12" s="8" customFormat="1" ht="12.75">
      <c r="A500" s="11" t="s">
        <v>328</v>
      </c>
      <c r="B500" s="9" t="s">
        <v>329</v>
      </c>
      <c r="C500" s="32">
        <v>13346417</v>
      </c>
      <c r="D500" s="32">
        <v>102011876</v>
      </c>
      <c r="E500" s="32">
        <v>14186088.54</v>
      </c>
      <c r="F500" s="22">
        <f t="shared" si="23"/>
        <v>106.29136299277926</v>
      </c>
      <c r="G500" s="22">
        <f t="shared" si="25"/>
        <v>13.906310810321731</v>
      </c>
      <c r="H500" s="14">
        <f t="shared" si="24"/>
        <v>839671.5399999991</v>
      </c>
      <c r="J500" s="37"/>
      <c r="K500" s="37"/>
      <c r="L500" s="37"/>
    </row>
    <row r="501" spans="1:12" s="8" customFormat="1" ht="12.75">
      <c r="A501" s="12" t="s">
        <v>5</v>
      </c>
      <c r="B501" s="2" t="s">
        <v>6</v>
      </c>
      <c r="C501" s="33">
        <v>13345648</v>
      </c>
      <c r="D501" s="33">
        <v>100450956</v>
      </c>
      <c r="E501" s="33">
        <v>14075900.23</v>
      </c>
      <c r="F501" s="24">
        <f t="shared" si="23"/>
        <v>105.47183793548278</v>
      </c>
      <c r="G501" s="24">
        <f t="shared" si="25"/>
        <v>14.012709077651786</v>
      </c>
      <c r="H501" s="13">
        <f t="shared" si="24"/>
        <v>730252.2300000004</v>
      </c>
      <c r="J501" s="37"/>
      <c r="K501" s="37"/>
      <c r="L501" s="37"/>
    </row>
    <row r="502" spans="1:12" s="8" customFormat="1" ht="12.75">
      <c r="A502" s="12" t="s">
        <v>7</v>
      </c>
      <c r="B502" s="2" t="s">
        <v>8</v>
      </c>
      <c r="C502" s="33">
        <v>769</v>
      </c>
      <c r="D502" s="33">
        <v>1560920</v>
      </c>
      <c r="E502" s="33">
        <v>110188.31</v>
      </c>
      <c r="F502" s="24">
        <f t="shared" si="23"/>
        <v>14328.778933680103</v>
      </c>
      <c r="G502" s="24">
        <f t="shared" si="25"/>
        <v>7.059190093022064</v>
      </c>
      <c r="H502" s="13">
        <f t="shared" si="24"/>
        <v>109419.31</v>
      </c>
      <c r="J502" s="37"/>
      <c r="K502" s="37"/>
      <c r="L502" s="37"/>
    </row>
    <row r="503" spans="1:15" s="8" customFormat="1" ht="12.75">
      <c r="A503" s="10" t="s">
        <v>330</v>
      </c>
      <c r="B503" s="7" t="s">
        <v>331</v>
      </c>
      <c r="C503" s="32">
        <v>8002762.31</v>
      </c>
      <c r="D503" s="32">
        <v>49470000</v>
      </c>
      <c r="E503" s="32">
        <v>7946526.43</v>
      </c>
      <c r="F503" s="22">
        <f t="shared" si="23"/>
        <v>99.29729413642924</v>
      </c>
      <c r="G503" s="22">
        <f t="shared" si="25"/>
        <v>16.06332409541136</v>
      </c>
      <c r="H503" s="14">
        <f t="shared" si="24"/>
        <v>-56235.87999999989</v>
      </c>
      <c r="J503" s="37"/>
      <c r="K503" s="37"/>
      <c r="L503" s="37"/>
      <c r="M503" s="21"/>
      <c r="N503" s="21"/>
      <c r="O503" s="21"/>
    </row>
    <row r="504" spans="1:12" s="8" customFormat="1" ht="12.75">
      <c r="A504" s="11" t="s">
        <v>332</v>
      </c>
      <c r="B504" s="9" t="s">
        <v>333</v>
      </c>
      <c r="C504" s="32">
        <v>8002762.31</v>
      </c>
      <c r="D504" s="32">
        <v>49470000</v>
      </c>
      <c r="E504" s="32">
        <v>7946526.43</v>
      </c>
      <c r="F504" s="22">
        <f t="shared" si="23"/>
        <v>99.29729413642924</v>
      </c>
      <c r="G504" s="22">
        <f>IF(D504=0,"x",E504/D504*100)</f>
        <v>16.06332409541136</v>
      </c>
      <c r="H504" s="14">
        <f t="shared" si="24"/>
        <v>-56235.87999999989</v>
      </c>
      <c r="J504" s="37"/>
      <c r="K504" s="37"/>
      <c r="L504" s="37"/>
    </row>
    <row r="505" spans="1:12" s="8" customFormat="1" ht="12.75">
      <c r="A505" s="12" t="s">
        <v>5</v>
      </c>
      <c r="B505" s="2" t="s">
        <v>6</v>
      </c>
      <c r="C505" s="33">
        <v>7996574.43</v>
      </c>
      <c r="D505" s="33">
        <v>49319000</v>
      </c>
      <c r="E505" s="33">
        <v>7946526.43</v>
      </c>
      <c r="F505" s="24">
        <f t="shared" si="23"/>
        <v>99.37413200567184</v>
      </c>
      <c r="G505" s="24">
        <f>IF(D505=0,"x",E505/D505*100)</f>
        <v>16.112505180559218</v>
      </c>
      <c r="H505" s="13">
        <f t="shared" si="24"/>
        <v>-50048</v>
      </c>
      <c r="J505" s="37"/>
      <c r="K505" s="37"/>
      <c r="L505" s="37"/>
    </row>
    <row r="506" spans="1:12" s="8" customFormat="1" ht="12.75">
      <c r="A506" s="12" t="s">
        <v>7</v>
      </c>
      <c r="B506" s="2" t="s">
        <v>8</v>
      </c>
      <c r="C506" s="33">
        <v>6187.88</v>
      </c>
      <c r="D506" s="33">
        <v>151000</v>
      </c>
      <c r="E506" s="33">
        <v>0</v>
      </c>
      <c r="F506" s="24">
        <f t="shared" si="23"/>
        <v>0</v>
      </c>
      <c r="G506" s="24">
        <f>IF(D506=0,"x",E506/D506*100)</f>
        <v>0</v>
      </c>
      <c r="H506" s="13">
        <f t="shared" si="24"/>
        <v>-6187.88</v>
      </c>
      <c r="J506" s="37"/>
      <c r="K506" s="37"/>
      <c r="L506" s="37"/>
    </row>
    <row r="507" spans="1:15" s="8" customFormat="1" ht="25.5">
      <c r="A507" s="10" t="s">
        <v>334</v>
      </c>
      <c r="B507" s="7" t="s">
        <v>335</v>
      </c>
      <c r="C507" s="32">
        <v>1250400.53</v>
      </c>
      <c r="D507" s="32">
        <v>8430000</v>
      </c>
      <c r="E507" s="32">
        <v>1179342.36</v>
      </c>
      <c r="F507" s="22">
        <f t="shared" si="23"/>
        <v>94.31716731597996</v>
      </c>
      <c r="G507" s="22">
        <f>IF(D507=0,"x",E507/D507*100)</f>
        <v>13.989826334519574</v>
      </c>
      <c r="H507" s="14">
        <f t="shared" si="24"/>
        <v>-71058.16999999993</v>
      </c>
      <c r="J507" s="37"/>
      <c r="K507" s="37"/>
      <c r="L507" s="37"/>
      <c r="M507" s="21"/>
      <c r="N507" s="21"/>
      <c r="O507" s="21"/>
    </row>
    <row r="508" spans="1:12" s="8" customFormat="1" ht="12.75">
      <c r="A508" s="11" t="s">
        <v>336</v>
      </c>
      <c r="B508" s="9" t="s">
        <v>337</v>
      </c>
      <c r="C508" s="32">
        <v>1250400.53</v>
      </c>
      <c r="D508" s="32">
        <v>8430000</v>
      </c>
      <c r="E508" s="32">
        <v>1179342.36</v>
      </c>
      <c r="F508" s="22">
        <f aca="true" t="shared" si="26" ref="F508:F528">IF(C508=0,"x",E508/C508*100)</f>
        <v>94.31716731597996</v>
      </c>
      <c r="G508" s="22">
        <f aca="true" t="shared" si="27" ref="G508:G528">IF(D508=0,"x",E508/D508*100)</f>
        <v>13.989826334519574</v>
      </c>
      <c r="H508" s="14">
        <f aca="true" t="shared" si="28" ref="H508:H528">+E508-C508</f>
        <v>-71058.16999999993</v>
      </c>
      <c r="J508" s="37"/>
      <c r="K508" s="37"/>
      <c r="L508" s="37"/>
    </row>
    <row r="509" spans="1:12" s="8" customFormat="1" ht="12.75">
      <c r="A509" s="12" t="s">
        <v>5</v>
      </c>
      <c r="B509" s="2" t="s">
        <v>6</v>
      </c>
      <c r="C509" s="33">
        <v>1241629.65</v>
      </c>
      <c r="D509" s="33">
        <v>8360000</v>
      </c>
      <c r="E509" s="33">
        <v>1179342.36</v>
      </c>
      <c r="F509" s="24">
        <f t="shared" si="26"/>
        <v>94.98342440517591</v>
      </c>
      <c r="G509" s="24">
        <f t="shared" si="27"/>
        <v>14.106966028708134</v>
      </c>
      <c r="H509" s="13">
        <f t="shared" si="28"/>
        <v>-62287.289999999804</v>
      </c>
      <c r="J509" s="37"/>
      <c r="K509" s="37"/>
      <c r="L509" s="37"/>
    </row>
    <row r="510" spans="1:12" s="8" customFormat="1" ht="12.75">
      <c r="A510" s="12" t="s">
        <v>7</v>
      </c>
      <c r="B510" s="2" t="s">
        <v>8</v>
      </c>
      <c r="C510" s="33">
        <v>8770.88</v>
      </c>
      <c r="D510" s="33">
        <v>70000</v>
      </c>
      <c r="E510" s="33"/>
      <c r="F510" s="24">
        <f t="shared" si="26"/>
        <v>0</v>
      </c>
      <c r="G510" s="24">
        <f t="shared" si="27"/>
        <v>0</v>
      </c>
      <c r="H510" s="13">
        <f t="shared" si="28"/>
        <v>-8770.88</v>
      </c>
      <c r="J510" s="37"/>
      <c r="K510" s="37"/>
      <c r="L510" s="37"/>
    </row>
    <row r="511" spans="1:15" s="8" customFormat="1" ht="12.75">
      <c r="A511" s="10" t="s">
        <v>338</v>
      </c>
      <c r="B511" s="7" t="s">
        <v>339</v>
      </c>
      <c r="C511" s="32">
        <v>3001057.21</v>
      </c>
      <c r="D511" s="32">
        <v>21791000</v>
      </c>
      <c r="E511" s="32">
        <v>3226747.57</v>
      </c>
      <c r="F511" s="22">
        <f t="shared" si="26"/>
        <v>107.520361799434</v>
      </c>
      <c r="G511" s="22">
        <f t="shared" si="27"/>
        <v>14.807707631591024</v>
      </c>
      <c r="H511" s="14">
        <f t="shared" si="28"/>
        <v>225690.35999999987</v>
      </c>
      <c r="J511" s="37"/>
      <c r="K511" s="37"/>
      <c r="L511" s="37"/>
      <c r="M511" s="21"/>
      <c r="N511" s="21"/>
      <c r="O511" s="21"/>
    </row>
    <row r="512" spans="1:15" s="8" customFormat="1" ht="25.5">
      <c r="A512" s="10" t="s">
        <v>340</v>
      </c>
      <c r="B512" s="7" t="s">
        <v>341</v>
      </c>
      <c r="C512" s="32">
        <v>1831105.31</v>
      </c>
      <c r="D512" s="32">
        <v>26728000</v>
      </c>
      <c r="E512" s="32">
        <v>1771378.75</v>
      </c>
      <c r="F512" s="22">
        <f t="shared" si="26"/>
        <v>96.73822364700587</v>
      </c>
      <c r="G512" s="22">
        <f t="shared" si="27"/>
        <v>6.627427229871296</v>
      </c>
      <c r="H512" s="14">
        <f t="shared" si="28"/>
        <v>-59726.560000000056</v>
      </c>
      <c r="J512" s="37"/>
      <c r="K512" s="37"/>
      <c r="L512" s="37"/>
      <c r="M512" s="21"/>
      <c r="N512" s="21"/>
      <c r="O512" s="21"/>
    </row>
    <row r="513" spans="1:15" s="8" customFormat="1" ht="12.75">
      <c r="A513" s="10" t="s">
        <v>342</v>
      </c>
      <c r="B513" s="7" t="s">
        <v>343</v>
      </c>
      <c r="C513" s="32">
        <v>1458251.55</v>
      </c>
      <c r="D513" s="32">
        <v>12799000</v>
      </c>
      <c r="E513" s="32">
        <v>1613033.05</v>
      </c>
      <c r="F513" s="22">
        <f t="shared" si="26"/>
        <v>110.6141838148569</v>
      </c>
      <c r="G513" s="22">
        <f t="shared" si="27"/>
        <v>12.602805297288851</v>
      </c>
      <c r="H513" s="14">
        <f t="shared" si="28"/>
        <v>154781.5</v>
      </c>
      <c r="J513" s="37"/>
      <c r="K513" s="37"/>
      <c r="L513" s="37"/>
      <c r="M513" s="21"/>
      <c r="N513" s="21"/>
      <c r="O513" s="21"/>
    </row>
    <row r="514" spans="1:15" s="8" customFormat="1" ht="12.75">
      <c r="A514" s="10" t="s">
        <v>344</v>
      </c>
      <c r="B514" s="7" t="s">
        <v>345</v>
      </c>
      <c r="C514" s="32">
        <v>793482.57</v>
      </c>
      <c r="D514" s="32">
        <v>5569000</v>
      </c>
      <c r="E514" s="32">
        <v>832880.32</v>
      </c>
      <c r="F514" s="22">
        <f t="shared" si="26"/>
        <v>104.9651689261429</v>
      </c>
      <c r="G514" s="22">
        <f t="shared" si="27"/>
        <v>14.955653079547492</v>
      </c>
      <c r="H514" s="14">
        <f t="shared" si="28"/>
        <v>39397.75</v>
      </c>
      <c r="J514" s="37"/>
      <c r="K514" s="37"/>
      <c r="L514" s="37"/>
      <c r="M514" s="21"/>
      <c r="N514" s="21"/>
      <c r="O514" s="21"/>
    </row>
    <row r="515" spans="1:12" s="8" customFormat="1" ht="12.75">
      <c r="A515" s="11" t="s">
        <v>346</v>
      </c>
      <c r="B515" s="9" t="s">
        <v>347</v>
      </c>
      <c r="C515" s="32">
        <v>793482.57</v>
      </c>
      <c r="D515" s="32">
        <v>5569000</v>
      </c>
      <c r="E515" s="32">
        <v>832880.32</v>
      </c>
      <c r="F515" s="22">
        <f t="shared" si="26"/>
        <v>104.9651689261429</v>
      </c>
      <c r="G515" s="22">
        <f t="shared" si="27"/>
        <v>14.955653079547492</v>
      </c>
      <c r="H515" s="14">
        <f t="shared" si="28"/>
        <v>39397.75</v>
      </c>
      <c r="J515" s="37"/>
      <c r="K515" s="37"/>
      <c r="L515" s="37"/>
    </row>
    <row r="516" spans="1:12" s="8" customFormat="1" ht="12.75">
      <c r="A516" s="12" t="s">
        <v>5</v>
      </c>
      <c r="B516" s="2" t="s">
        <v>6</v>
      </c>
      <c r="C516" s="33">
        <v>792982.57</v>
      </c>
      <c r="D516" s="33">
        <v>5544000</v>
      </c>
      <c r="E516" s="33">
        <v>832380.32</v>
      </c>
      <c r="F516" s="24">
        <f t="shared" si="26"/>
        <v>104.96829961848972</v>
      </c>
      <c r="G516" s="24">
        <f t="shared" si="27"/>
        <v>15.014075036075036</v>
      </c>
      <c r="H516" s="13">
        <f t="shared" si="28"/>
        <v>39397.75</v>
      </c>
      <c r="J516" s="37"/>
      <c r="K516" s="37"/>
      <c r="L516" s="37"/>
    </row>
    <row r="517" spans="1:12" s="8" customFormat="1" ht="12.75">
      <c r="A517" s="12" t="s">
        <v>7</v>
      </c>
      <c r="B517" s="2" t="s">
        <v>8</v>
      </c>
      <c r="C517" s="33">
        <v>500</v>
      </c>
      <c r="D517" s="33">
        <v>25000</v>
      </c>
      <c r="E517" s="33">
        <v>500</v>
      </c>
      <c r="F517" s="24">
        <f t="shared" si="26"/>
        <v>100</v>
      </c>
      <c r="G517" s="24">
        <f t="shared" si="27"/>
        <v>2</v>
      </c>
      <c r="H517" s="13">
        <f t="shared" si="28"/>
        <v>0</v>
      </c>
      <c r="J517" s="37"/>
      <c r="K517" s="37"/>
      <c r="L517" s="37"/>
    </row>
    <row r="518" spans="1:15" s="8" customFormat="1" ht="12.75">
      <c r="A518" s="10" t="s">
        <v>348</v>
      </c>
      <c r="B518" s="7" t="s">
        <v>349</v>
      </c>
      <c r="C518" s="32">
        <v>1493792.62</v>
      </c>
      <c r="D518" s="32">
        <v>9375000</v>
      </c>
      <c r="E518" s="32">
        <v>844837.75</v>
      </c>
      <c r="F518" s="22">
        <f t="shared" si="26"/>
        <v>56.556562048084025</v>
      </c>
      <c r="G518" s="22">
        <f t="shared" si="27"/>
        <v>9.011602666666667</v>
      </c>
      <c r="H518" s="14">
        <f t="shared" si="28"/>
        <v>-648954.8700000001</v>
      </c>
      <c r="J518" s="37"/>
      <c r="K518" s="37"/>
      <c r="L518" s="37"/>
      <c r="M518" s="21"/>
      <c r="N518" s="21"/>
      <c r="O518" s="21"/>
    </row>
    <row r="519" spans="1:12" s="8" customFormat="1" ht="12.75">
      <c r="A519" s="11" t="s">
        <v>350</v>
      </c>
      <c r="B519" s="9" t="s">
        <v>351</v>
      </c>
      <c r="C519" s="32">
        <v>1493792.62</v>
      </c>
      <c r="D519" s="32">
        <v>9375000</v>
      </c>
      <c r="E519" s="32">
        <v>844837.75</v>
      </c>
      <c r="F519" s="22">
        <f t="shared" si="26"/>
        <v>56.556562048084025</v>
      </c>
      <c r="G519" s="22">
        <f t="shared" si="27"/>
        <v>9.011602666666667</v>
      </c>
      <c r="H519" s="14">
        <f t="shared" si="28"/>
        <v>-648954.8700000001</v>
      </c>
      <c r="J519" s="37"/>
      <c r="K519" s="37"/>
      <c r="L519" s="37"/>
    </row>
    <row r="520" spans="1:12" s="8" customFormat="1" ht="12.75">
      <c r="A520" s="12" t="s">
        <v>5</v>
      </c>
      <c r="B520" s="2" t="s">
        <v>6</v>
      </c>
      <c r="C520" s="33">
        <v>1493792.62</v>
      </c>
      <c r="D520" s="33">
        <v>9254000</v>
      </c>
      <c r="E520" s="33">
        <v>842365</v>
      </c>
      <c r="F520" s="24">
        <f t="shared" si="26"/>
        <v>56.39102702221142</v>
      </c>
      <c r="G520" s="24">
        <f t="shared" si="27"/>
        <v>9.102712340609466</v>
      </c>
      <c r="H520" s="13">
        <f t="shared" si="28"/>
        <v>-651427.6200000001</v>
      </c>
      <c r="J520" s="37"/>
      <c r="K520" s="37"/>
      <c r="L520" s="37"/>
    </row>
    <row r="521" spans="1:12" s="8" customFormat="1" ht="12.75">
      <c r="A521" s="12" t="s">
        <v>7</v>
      </c>
      <c r="B521" s="2" t="s">
        <v>8</v>
      </c>
      <c r="C521" s="33"/>
      <c r="D521" s="33">
        <v>121000</v>
      </c>
      <c r="E521" s="33">
        <v>2472.75</v>
      </c>
      <c r="F521" s="24" t="str">
        <f t="shared" si="26"/>
        <v>x</v>
      </c>
      <c r="G521" s="24">
        <f t="shared" si="27"/>
        <v>2.0435950413223143</v>
      </c>
      <c r="H521" s="13">
        <f t="shared" si="28"/>
        <v>2472.75</v>
      </c>
      <c r="J521" s="37"/>
      <c r="K521" s="37"/>
      <c r="L521" s="37"/>
    </row>
    <row r="522" spans="1:15" s="8" customFormat="1" ht="12.75">
      <c r="A522" s="10" t="s">
        <v>352</v>
      </c>
      <c r="B522" s="7" t="s">
        <v>353</v>
      </c>
      <c r="C522" s="32">
        <v>415503.56</v>
      </c>
      <c r="D522" s="32">
        <v>0</v>
      </c>
      <c r="E522" s="32"/>
      <c r="F522" s="22">
        <f t="shared" si="26"/>
        <v>0</v>
      </c>
      <c r="G522" s="22" t="str">
        <f t="shared" si="27"/>
        <v>x</v>
      </c>
      <c r="H522" s="14">
        <f t="shared" si="28"/>
        <v>-415503.56</v>
      </c>
      <c r="J522" s="37"/>
      <c r="K522" s="37"/>
      <c r="L522" s="37"/>
      <c r="M522" s="21"/>
      <c r="N522" s="21"/>
      <c r="O522" s="21"/>
    </row>
    <row r="523" spans="1:12" s="8" customFormat="1" ht="15" customHeight="1">
      <c r="A523" s="11" t="s">
        <v>354</v>
      </c>
      <c r="B523" s="9" t="s">
        <v>179</v>
      </c>
      <c r="C523" s="32">
        <v>415503.56</v>
      </c>
      <c r="D523" s="32">
        <v>0</v>
      </c>
      <c r="E523" s="32"/>
      <c r="F523" s="22">
        <f t="shared" si="26"/>
        <v>0</v>
      </c>
      <c r="G523" s="22" t="str">
        <f t="shared" si="27"/>
        <v>x</v>
      </c>
      <c r="H523" s="14">
        <f t="shared" si="28"/>
        <v>-415503.56</v>
      </c>
      <c r="J523" s="37"/>
      <c r="K523" s="37"/>
      <c r="L523" s="37"/>
    </row>
    <row r="524" spans="1:12" s="8" customFormat="1" ht="15" customHeight="1">
      <c r="A524" s="12" t="s">
        <v>5</v>
      </c>
      <c r="B524" s="2" t="s">
        <v>6</v>
      </c>
      <c r="C524" s="33">
        <v>415503.56</v>
      </c>
      <c r="D524" s="33">
        <v>0</v>
      </c>
      <c r="E524" s="33"/>
      <c r="F524" s="24">
        <f t="shared" si="26"/>
        <v>0</v>
      </c>
      <c r="G524" s="24" t="str">
        <f t="shared" si="27"/>
        <v>x</v>
      </c>
      <c r="H524" s="13">
        <f t="shared" si="28"/>
        <v>-415503.56</v>
      </c>
      <c r="J524" s="37"/>
      <c r="K524" s="37"/>
      <c r="L524" s="37"/>
    </row>
    <row r="525" spans="1:15" s="8" customFormat="1" ht="12.75">
      <c r="A525" s="10" t="s">
        <v>372</v>
      </c>
      <c r="B525" s="7" t="s">
        <v>379</v>
      </c>
      <c r="C525" s="32">
        <v>91733.29</v>
      </c>
      <c r="D525" s="32">
        <v>2335000</v>
      </c>
      <c r="E525" s="32">
        <v>242341.76</v>
      </c>
      <c r="F525" s="22">
        <f t="shared" si="26"/>
        <v>264.18082246913855</v>
      </c>
      <c r="G525" s="22">
        <f t="shared" si="27"/>
        <v>10.37866209850107</v>
      </c>
      <c r="H525" s="14">
        <f t="shared" si="28"/>
        <v>150608.47000000003</v>
      </c>
      <c r="J525" s="37"/>
      <c r="K525" s="37"/>
      <c r="L525" s="37"/>
      <c r="M525" s="21"/>
      <c r="N525" s="21"/>
      <c r="O525" s="21"/>
    </row>
    <row r="526" spans="1:12" s="8" customFormat="1" ht="12.75">
      <c r="A526" s="11" t="s">
        <v>373</v>
      </c>
      <c r="B526" s="9" t="s">
        <v>380</v>
      </c>
      <c r="C526" s="32">
        <v>91733.29</v>
      </c>
      <c r="D526" s="32">
        <v>2335000</v>
      </c>
      <c r="E526" s="32">
        <v>242341.76</v>
      </c>
      <c r="F526" s="22">
        <f t="shared" si="26"/>
        <v>264.18082246913855</v>
      </c>
      <c r="G526" s="22">
        <f t="shared" si="27"/>
        <v>10.37866209850107</v>
      </c>
      <c r="H526" s="14">
        <f t="shared" si="28"/>
        <v>150608.47000000003</v>
      </c>
      <c r="J526" s="37"/>
      <c r="K526" s="37"/>
      <c r="L526" s="37"/>
    </row>
    <row r="527" spans="1:12" s="8" customFormat="1" ht="12.75">
      <c r="A527" s="12" t="s">
        <v>5</v>
      </c>
      <c r="B527" s="2" t="s">
        <v>6</v>
      </c>
      <c r="C527" s="33">
        <v>91733.29</v>
      </c>
      <c r="D527" s="33">
        <v>2230000</v>
      </c>
      <c r="E527" s="33">
        <v>237093.01</v>
      </c>
      <c r="F527" s="24">
        <f t="shared" si="26"/>
        <v>258.4590719465093</v>
      </c>
      <c r="G527" s="24">
        <f t="shared" si="27"/>
        <v>10.631973542600898</v>
      </c>
      <c r="H527" s="13">
        <f t="shared" si="28"/>
        <v>145359.72000000003</v>
      </c>
      <c r="J527" s="37"/>
      <c r="K527" s="37"/>
      <c r="L527" s="37"/>
    </row>
    <row r="528" spans="1:12" s="8" customFormat="1" ht="13.5" thickBot="1">
      <c r="A528" s="36" t="s">
        <v>7</v>
      </c>
      <c r="B528" s="15" t="s">
        <v>8</v>
      </c>
      <c r="C528" s="34"/>
      <c r="D528" s="34">
        <v>105000</v>
      </c>
      <c r="E528" s="34">
        <v>5248.75</v>
      </c>
      <c r="F528" s="25" t="str">
        <f t="shared" si="26"/>
        <v>x</v>
      </c>
      <c r="G528" s="25">
        <f t="shared" si="27"/>
        <v>4.998809523809524</v>
      </c>
      <c r="H528" s="16">
        <f t="shared" si="28"/>
        <v>5248.75</v>
      </c>
      <c r="J528" s="37"/>
      <c r="K528" s="37"/>
      <c r="L528" s="37"/>
    </row>
    <row r="529" spans="10:11" ht="12.75">
      <c r="J529" s="21"/>
      <c r="K529" s="21"/>
    </row>
    <row r="530" spans="1:11" ht="12.75">
      <c r="A530" s="38" t="s">
        <v>443</v>
      </c>
      <c r="J530" s="21"/>
      <c r="K530" s="21"/>
    </row>
    <row r="531" spans="1:11" ht="42.75" customHeight="1">
      <c r="A531" s="39" t="s">
        <v>444</v>
      </c>
      <c r="B531" s="39"/>
      <c r="C531" s="39"/>
      <c r="D531" s="39"/>
      <c r="E531" s="39"/>
      <c r="F531" s="39"/>
      <c r="G531" s="39"/>
      <c r="H531" s="39"/>
      <c r="J531" s="21"/>
      <c r="K531" s="21"/>
    </row>
    <row r="532" spans="10:11" ht="12.75">
      <c r="J532" s="21"/>
      <c r="K532" s="21"/>
    </row>
    <row r="533" spans="10:11" ht="12.75">
      <c r="J533" s="21"/>
      <c r="K533" s="21"/>
    </row>
    <row r="534" spans="10:11" ht="12.75">
      <c r="J534" s="21"/>
      <c r="K534" s="21"/>
    </row>
    <row r="535" spans="10:11" ht="12.75">
      <c r="J535" s="21"/>
      <c r="K535" s="21"/>
    </row>
    <row r="536" spans="10:11" ht="12.75">
      <c r="J536" s="21"/>
      <c r="K536" s="21"/>
    </row>
    <row r="537" spans="10:11" ht="12.75">
      <c r="J537" s="21"/>
      <c r="K537" s="21"/>
    </row>
    <row r="538" spans="10:11" ht="12.75">
      <c r="J538" s="21"/>
      <c r="K538" s="21"/>
    </row>
    <row r="539" spans="10:11" ht="12.75">
      <c r="J539" s="21"/>
      <c r="K539" s="21"/>
    </row>
    <row r="540" spans="10:11" ht="12.75">
      <c r="J540" s="21"/>
      <c r="K540" s="21"/>
    </row>
    <row r="541" spans="10:11" ht="12.75">
      <c r="J541" s="21"/>
      <c r="K541" s="21"/>
    </row>
    <row r="542" spans="10:11" ht="12.75">
      <c r="J542" s="21"/>
      <c r="K542" s="21"/>
    </row>
    <row r="543" spans="10:11" ht="12.75">
      <c r="J543" s="21"/>
      <c r="K543" s="21"/>
    </row>
    <row r="544" spans="10:11" ht="12.75">
      <c r="J544" s="21"/>
      <c r="K544" s="21"/>
    </row>
    <row r="545" spans="10:11" ht="12.75">
      <c r="J545" s="21"/>
      <c r="K545" s="21"/>
    </row>
    <row r="546" spans="10:11" ht="12.75">
      <c r="J546" s="21"/>
      <c r="K546" s="21"/>
    </row>
    <row r="547" spans="10:11" ht="12.75"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3137" spans="1:5" ht="12.75">
      <c r="A3137" s="4"/>
      <c r="B3137" s="5"/>
      <c r="C3137" s="6"/>
      <c r="D3137" s="6"/>
      <c r="E3137" s="6"/>
    </row>
    <row r="3138" spans="1:5" ht="12.75">
      <c r="A3138" s="4"/>
      <c r="B3138" s="5"/>
      <c r="C3138" s="6"/>
      <c r="D3138" s="6"/>
      <c r="E3138" s="6"/>
    </row>
    <row r="3139" spans="1:5" ht="12.75">
      <c r="A3139" s="4"/>
      <c r="B3139" s="5"/>
      <c r="C3139" s="6"/>
      <c r="D3139" s="6"/>
      <c r="E3139" s="6"/>
    </row>
    <row r="3140" spans="1:5" ht="12.75">
      <c r="A3140" s="4"/>
      <c r="B3140" s="5"/>
      <c r="C3140" s="6"/>
      <c r="D3140" s="6"/>
      <c r="E3140" s="6"/>
    </row>
    <row r="3141" spans="1:5" ht="12.75">
      <c r="A3141" s="4"/>
      <c r="B3141" s="5"/>
      <c r="C3141" s="6"/>
      <c r="D3141" s="6"/>
      <c r="E3141" s="6"/>
    </row>
    <row r="3142" spans="1:5" ht="12.75">
      <c r="A3142" s="4"/>
      <c r="B3142" s="5"/>
      <c r="C3142" s="6"/>
      <c r="D3142" s="6"/>
      <c r="E3142" s="6"/>
    </row>
    <row r="3143" spans="1:5" ht="12.75">
      <c r="A3143" s="4"/>
      <c r="B3143" s="5"/>
      <c r="C3143" s="6"/>
      <c r="D3143" s="6"/>
      <c r="E3143" s="6"/>
    </row>
    <row r="3144" spans="1:5" ht="12.75">
      <c r="A3144" s="4"/>
      <c r="B3144" s="5"/>
      <c r="C3144" s="6"/>
      <c r="D3144" s="6"/>
      <c r="E3144" s="6"/>
    </row>
    <row r="3145" spans="1:5" ht="12.75">
      <c r="A3145" s="4"/>
      <c r="B3145" s="5"/>
      <c r="C3145" s="6"/>
      <c r="D3145" s="6"/>
      <c r="E3145" s="6"/>
    </row>
    <row r="3146" spans="1:5" ht="12.75">
      <c r="A3146" s="4"/>
      <c r="B3146" s="5"/>
      <c r="C3146" s="6"/>
      <c r="D3146" s="6"/>
      <c r="E3146" s="6"/>
    </row>
    <row r="3147" spans="1:5" ht="12.75">
      <c r="A3147" s="4"/>
      <c r="B3147" s="5"/>
      <c r="C3147" s="6"/>
      <c r="D3147" s="6"/>
      <c r="E3147" s="6"/>
    </row>
    <row r="3148" spans="1:5" ht="12.75">
      <c r="A3148" s="4"/>
      <c r="B3148" s="5"/>
      <c r="C3148" s="6"/>
      <c r="D3148" s="6"/>
      <c r="E3148" s="6"/>
    </row>
    <row r="3149" spans="1:5" ht="12.75">
      <c r="A3149" s="4"/>
      <c r="B3149" s="5"/>
      <c r="C3149" s="6"/>
      <c r="D3149" s="6"/>
      <c r="E3149" s="6"/>
    </row>
    <row r="3150" spans="1:5" ht="12.75">
      <c r="A3150" s="4"/>
      <c r="B3150" s="5"/>
      <c r="C3150" s="6"/>
      <c r="D3150" s="6"/>
      <c r="E3150" s="6"/>
    </row>
    <row r="3151" spans="1:5" ht="12.75">
      <c r="A3151" s="4"/>
      <c r="B3151" s="5"/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</sheetData>
  <sheetProtection/>
  <mergeCells count="1">
    <mergeCell ref="A531:H531"/>
  </mergeCells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2015-07-01T13:09:41Z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